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tudia stacjonarne" sheetId="1" r:id="rId1"/>
  </sheets>
  <definedNames>
    <definedName name="_xlnm.Print_Area" localSheetId="0">'Studia stacjonarne'!$A$1:$AP$103</definedName>
  </definedNames>
  <calcPr fullCalcOnLoad="1"/>
</workbook>
</file>

<file path=xl/sharedStrings.xml><?xml version="1.0" encoding="utf-8"?>
<sst xmlns="http://schemas.openxmlformats.org/spreadsheetml/2006/main" count="320" uniqueCount="160">
  <si>
    <t>Rozkład godzin</t>
  </si>
  <si>
    <t>Semestr 1</t>
  </si>
  <si>
    <t>Semestr 2</t>
  </si>
  <si>
    <t>Semestr 3</t>
  </si>
  <si>
    <t>Semestr 4</t>
  </si>
  <si>
    <t>Semestr 5</t>
  </si>
  <si>
    <t>Semestr 6</t>
  </si>
  <si>
    <t>Godziny zajęć w tym:</t>
  </si>
  <si>
    <t>Forma oceny</t>
  </si>
  <si>
    <t>Nazwa przedmiotu</t>
  </si>
  <si>
    <t>L.p.</t>
  </si>
  <si>
    <t>Psychologia rozwojowa</t>
  </si>
  <si>
    <t>ECTS</t>
  </si>
  <si>
    <t>Dydaktyka ogólna</t>
  </si>
  <si>
    <t>Razem (A)</t>
  </si>
  <si>
    <t>Razem (B)</t>
  </si>
  <si>
    <t>Razem ( C )</t>
  </si>
  <si>
    <t xml:space="preserve">RAZEM (x) </t>
  </si>
  <si>
    <t>Ikonosfera</t>
  </si>
  <si>
    <t>Filozofia z estetyka</t>
  </si>
  <si>
    <t>Problemy formy i wyobraźni artystycznej</t>
  </si>
  <si>
    <t>Pedagogika</t>
  </si>
  <si>
    <t>Psychologia ogólna</t>
  </si>
  <si>
    <t>Psychologia twórczości</t>
  </si>
  <si>
    <t>Dydaktyka edukacji plastycznej</t>
  </si>
  <si>
    <t>Zo/1234,E/2,4</t>
  </si>
  <si>
    <t>Zo/5</t>
  </si>
  <si>
    <t>Zo/4</t>
  </si>
  <si>
    <t>Zo/1,E/1</t>
  </si>
  <si>
    <t>Zo/1,2,3</t>
  </si>
  <si>
    <t>Zo/2,3,4</t>
  </si>
  <si>
    <t>Zo/1,2,3,4</t>
  </si>
  <si>
    <t>Zo/5,6</t>
  </si>
  <si>
    <t>Zo/2</t>
  </si>
  <si>
    <t>Zo/1,2</t>
  </si>
  <si>
    <t>A- GRUPA TREŚCI  PODSTAWOWYCH</t>
  </si>
  <si>
    <t>C- GRUPA TREŚCI KIERUNKOWYCH</t>
  </si>
  <si>
    <t>Język obcy</t>
  </si>
  <si>
    <t>Wychowanie fizyczne</t>
  </si>
  <si>
    <t>Technologia informacyjna</t>
  </si>
  <si>
    <t>Plener</t>
  </si>
  <si>
    <t>Pomoc przedlekarska</t>
  </si>
  <si>
    <t>Prawo oświatowe</t>
  </si>
  <si>
    <t>Zo/1</t>
  </si>
  <si>
    <t>Zo/1,2,3,4 E/4</t>
  </si>
  <si>
    <t>Seminarium licencjackie</t>
  </si>
  <si>
    <t>Licencjacka pracownia artystyczna</t>
  </si>
  <si>
    <t>KIERUNEK: EDUKACJA ARTYSTYCZNA W ZAKRESIE SZTUK PLASTYCZNYCH</t>
  </si>
  <si>
    <t>Rysunek</t>
  </si>
  <si>
    <t>Malarstwo</t>
  </si>
  <si>
    <t>Rzeźba</t>
  </si>
  <si>
    <t>Struktury wizualne</t>
  </si>
  <si>
    <t>Intermedia</t>
  </si>
  <si>
    <t>Edytory obrazu</t>
  </si>
  <si>
    <t>Projektowanie graficzne</t>
  </si>
  <si>
    <t>Fotografia</t>
  </si>
  <si>
    <t>Multimedia</t>
  </si>
  <si>
    <t>D-INNE WYMAGANIA</t>
  </si>
  <si>
    <t>Grafika</t>
  </si>
  <si>
    <t>Razem (D)</t>
  </si>
  <si>
    <t>RAZEM (A + B + C + D)</t>
  </si>
  <si>
    <t>Przysposobienie biblioteczne #</t>
  </si>
  <si>
    <t>0 pkt. ECTS</t>
  </si>
  <si>
    <t>Szkolenie BHP z elementami ergonomii #</t>
  </si>
  <si>
    <t>Uwagi do planu studiów:</t>
  </si>
  <si>
    <t>razem</t>
  </si>
  <si>
    <t>wykł.</t>
  </si>
  <si>
    <t>prac. art.</t>
  </si>
  <si>
    <t>ćwicz.</t>
  </si>
  <si>
    <t>pra. art.</t>
  </si>
  <si>
    <t>X - PRZEDMIOTY SPECJALNOŚCIOWE (drugi rodzaj zajęć)</t>
  </si>
  <si>
    <t>prac.  art.</t>
  </si>
  <si>
    <t>ćwicz. oraz seminaria</t>
  </si>
  <si>
    <t>Zal/o-4</t>
  </si>
  <si>
    <t>Zal/o-5,6 E-6 lic.</t>
  </si>
  <si>
    <t>Działania twórcze z metodyką**</t>
  </si>
  <si>
    <t>Plastyka użytkowa</t>
  </si>
  <si>
    <t>Zalo/-5,6</t>
  </si>
  <si>
    <t>Zalo/4,5</t>
  </si>
  <si>
    <t>Zal/o-3</t>
  </si>
  <si>
    <t>Zal/o-1,2  E-2</t>
  </si>
  <si>
    <t>Zal/o-1  E-1</t>
  </si>
  <si>
    <t>Zal/o-2 E-2</t>
  </si>
  <si>
    <t>Zal/o-3,4 E-4</t>
  </si>
  <si>
    <t>Zal/o-6</t>
  </si>
  <si>
    <t>Historia sztuki z elementami antroposfery</t>
  </si>
  <si>
    <t>Upowszechnianie, animacja i promocja kultury wizualnej.</t>
  </si>
  <si>
    <t>Percepcja wizualna i twórczości artystycznej</t>
  </si>
  <si>
    <t>B - GRUPA TREŚCI KSZTAŁCENIA PSYCHOLOGICZNO-PEDAGOGICZNEGO</t>
  </si>
  <si>
    <t>STANDARD</t>
  </si>
  <si>
    <t>GODZ.</t>
  </si>
  <si>
    <t>pw</t>
  </si>
  <si>
    <t>kod przedmiotu</t>
  </si>
  <si>
    <t xml:space="preserve">Zo/3,4 </t>
  </si>
  <si>
    <t>03.6</t>
  </si>
  <si>
    <t>08.1</t>
  </si>
  <si>
    <t>05.0</t>
  </si>
  <si>
    <t>14.4</t>
  </si>
  <si>
    <t>03.1</t>
  </si>
  <si>
    <t>03.5</t>
  </si>
  <si>
    <t>03.4</t>
  </si>
  <si>
    <t>09.0</t>
  </si>
  <si>
    <t>16.1</t>
  </si>
  <si>
    <t>12.9</t>
  </si>
  <si>
    <t>10.0</t>
  </si>
  <si>
    <t>PAŃSTWOWA WYŻSZA SZKOŁA ZAWODOWA</t>
  </si>
  <si>
    <t>W RACIBORZU</t>
  </si>
  <si>
    <t>PLAN STUDIÓW</t>
  </si>
  <si>
    <t>Rozporządzenie Ministra Nauki i Szkolnictwa Wyższego z dn. 02.11.2011 r. w sprawie KRK dla Szkolnictwa Wyższego</t>
  </si>
  <si>
    <t xml:space="preserve">Aktualizacja </t>
  </si>
  <si>
    <t>GODZ</t>
  </si>
  <si>
    <t>Emisja głosu ***</t>
  </si>
  <si>
    <t xml:space="preserve">                         *</t>
  </si>
  <si>
    <t>Zal/o-4, 5,6 E-6 lic.</t>
  </si>
  <si>
    <t>RAZEM (A + B + C + D + X)</t>
  </si>
  <si>
    <t>Przedmioty obowiązkowe (bez przydzielonych punktów ECTS):</t>
  </si>
  <si>
    <t>1 godzina</t>
  </si>
  <si>
    <t>rygor: zal./bo</t>
  </si>
  <si>
    <t>4 godziny</t>
  </si>
  <si>
    <t>rygor: zal/bo</t>
  </si>
  <si>
    <t xml:space="preserve">          1.        *  plus godziny praktyk</t>
  </si>
  <si>
    <t xml:space="preserve">          2.        **Działania twórcze z metodyką - 60 godz. na II roku mogą być realizowane w systemie zajęć zblokowanych po semestrze IV.</t>
  </si>
  <si>
    <t xml:space="preserve">          3.        *** 15 godzin emisji głosu student realizuje w ramach praktyk</t>
  </si>
  <si>
    <t>RAZEM     pw</t>
  </si>
  <si>
    <t>RAZEM    pw</t>
  </si>
  <si>
    <t>KOD KIERUNKU: 211.F</t>
  </si>
  <si>
    <t>Praktyka pedagogiczna w placówkach pozaszkolnych</t>
  </si>
  <si>
    <t>Praktyka pedagogiczna metodyczna</t>
  </si>
  <si>
    <t>Śródroczna praktyka z zakresu wybranej specjalności</t>
  </si>
  <si>
    <t>Studia stacjonarne</t>
  </si>
  <si>
    <t>Zal/o-2</t>
  </si>
  <si>
    <t>Zal/o-5</t>
  </si>
  <si>
    <t>X - OBRAZ CYFROWY I FOTOGRAFICZNY</t>
  </si>
  <si>
    <t>Animacja komputerowa</t>
  </si>
  <si>
    <t>Zal/o-3,4</t>
  </si>
  <si>
    <t>Kształtowanie obrazu cyfrowego</t>
  </si>
  <si>
    <t xml:space="preserve">          4.        Plener - 60 godzin na I roku studiów (po sem. 2), zajęcia realizowane są w systemie zajęc zblokowanych.</t>
  </si>
  <si>
    <t xml:space="preserve">          5.        pw. oznacza prace własną</t>
  </si>
  <si>
    <t xml:space="preserve">          6.       Treści z zakresu ochrony własności intelektualnej są włączone do przedmiotu upowszechnianie, animacja i promocja kultury wizualnej z metodyką.</t>
  </si>
  <si>
    <t>LATA STUDIÓW: 2013-2016</t>
  </si>
  <si>
    <t>SPECJALNOŚĆ: OBRAZ CYFROWY I FOTOGRAFICZNY</t>
  </si>
  <si>
    <t>I rok 2013-2014</t>
  </si>
  <si>
    <t>II rok 2014-2015</t>
  </si>
  <si>
    <t>III rok 2015-2016</t>
  </si>
  <si>
    <t>14^</t>
  </si>
  <si>
    <t>15^</t>
  </si>
  <si>
    <t>16^</t>
  </si>
  <si>
    <t xml:space="preserve">          7.        ^ Praktyki (w tabelce)</t>
  </si>
  <si>
    <t>PRAKTYKI:</t>
  </si>
  <si>
    <t>Godziny</t>
  </si>
  <si>
    <t>rygor</t>
  </si>
  <si>
    <t>Praktyka pedagogiczna asystencka</t>
  </si>
  <si>
    <t>RAZEM:</t>
  </si>
  <si>
    <t>OCiF</t>
  </si>
  <si>
    <t>zal/o sem.2</t>
  </si>
  <si>
    <t>zal/o sem. 3</t>
  </si>
  <si>
    <t>zal/o sem. 5</t>
  </si>
  <si>
    <t>zal/o sem. 6</t>
  </si>
  <si>
    <t>03.9</t>
  </si>
  <si>
    <t>Załącznik Nr 9 do Uchwały Senatu PWSZ w Raciborzu nr 171/2013 z dnia 20 czerwca 2013r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</si>
</sst>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2"/>
      <name val="Arial"/>
      <family val="0"/>
    </font>
    <font>
      <sz val="11"/>
      <name val="Times New Roman"/>
      <family val="1"/>
    </font>
    <font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1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3" fillId="21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3" fillId="1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/>
    </xf>
    <xf numFmtId="0" fontId="5" fillId="21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wrapText="1"/>
    </xf>
    <xf numFmtId="0" fontId="3" fillId="19" borderId="10" xfId="0" applyFont="1" applyFill="1" applyBorder="1" applyAlignment="1">
      <alignment horizontal="left" vertical="center"/>
    </xf>
    <xf numFmtId="0" fontId="3" fillId="19" borderId="1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26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2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24" borderId="13" xfId="0" applyFont="1" applyFill="1" applyBorder="1" applyAlignment="1">
      <alignment horizontal="left" vertical="center"/>
    </xf>
    <xf numFmtId="0" fontId="0" fillId="24" borderId="13" xfId="0" applyFill="1" applyBorder="1" applyAlignment="1">
      <alignment/>
    </xf>
    <xf numFmtId="0" fontId="6" fillId="26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24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3" fillId="19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4" fillId="25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26" borderId="10" xfId="0" applyFill="1" applyBorder="1" applyAlignment="1">
      <alignment/>
    </xf>
    <xf numFmtId="0" fontId="0" fillId="26" borderId="13" xfId="0" applyFill="1" applyBorder="1" applyAlignment="1">
      <alignment/>
    </xf>
    <xf numFmtId="0" fontId="3" fillId="24" borderId="17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/>
    </xf>
    <xf numFmtId="0" fontId="3" fillId="19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9" fillId="24" borderId="10" xfId="0" applyFont="1" applyFill="1" applyBorder="1" applyAlignment="1">
      <alignment/>
    </xf>
    <xf numFmtId="0" fontId="10" fillId="26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19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21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26" borderId="18" xfId="0" applyFont="1" applyFill="1" applyBorder="1" applyAlignment="1">
      <alignment wrapText="1"/>
    </xf>
    <xf numFmtId="0" fontId="4" fillId="26" borderId="18" xfId="0" applyFont="1" applyFill="1" applyBorder="1" applyAlignment="1">
      <alignment wrapText="1"/>
    </xf>
    <xf numFmtId="0" fontId="4" fillId="26" borderId="18" xfId="0" applyFont="1" applyFill="1" applyBorder="1" applyAlignment="1">
      <alignment/>
    </xf>
    <xf numFmtId="0" fontId="0" fillId="21" borderId="18" xfId="0" applyFont="1" applyFill="1" applyBorder="1" applyAlignment="1">
      <alignment shrinkToFi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0" fillId="21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wrapText="1"/>
    </xf>
    <xf numFmtId="0" fontId="4" fillId="15" borderId="18" xfId="0" applyFont="1" applyFill="1" applyBorder="1" applyAlignment="1">
      <alignment horizontal="right" wrapText="1"/>
    </xf>
    <xf numFmtId="0" fontId="4" fillId="15" borderId="18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wrapText="1"/>
    </xf>
    <xf numFmtId="0" fontId="29" fillId="0" borderId="21" xfId="0" applyFont="1" applyFill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 wrapText="1"/>
    </xf>
    <xf numFmtId="0" fontId="0" fillId="26" borderId="13" xfId="0" applyFill="1" applyBorder="1" applyAlignment="1">
      <alignment/>
    </xf>
    <xf numFmtId="0" fontId="0" fillId="26" borderId="24" xfId="0" applyFill="1" applyBorder="1" applyAlignment="1">
      <alignment/>
    </xf>
    <xf numFmtId="0" fontId="3" fillId="26" borderId="11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3" fillId="26" borderId="1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26" borderId="25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/>
    </xf>
    <xf numFmtId="0" fontId="6" fillId="26" borderId="25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9" fillId="26" borderId="25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 wrapText="1"/>
    </xf>
    <xf numFmtId="0" fontId="3" fillId="26" borderId="24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26" borderId="25" xfId="0" applyFill="1" applyBorder="1" applyAlignment="1">
      <alignment/>
    </xf>
    <xf numFmtId="0" fontId="0" fillId="26" borderId="12" xfId="0" applyFill="1" applyBorder="1" applyAlignment="1">
      <alignment/>
    </xf>
    <xf numFmtId="0" fontId="3" fillId="26" borderId="20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3" fillId="26" borderId="28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20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9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28" xfId="0" applyFont="1" applyFill="1" applyBorder="1" applyAlignment="1">
      <alignment horizontal="center" vertical="center" wrapText="1"/>
    </xf>
    <xf numFmtId="0" fontId="6" fillId="26" borderId="25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9" fillId="26" borderId="11" xfId="0" applyFont="1" applyFill="1" applyBorder="1" applyAlignment="1">
      <alignment horizontal="center" vertical="center" wrapText="1"/>
    </xf>
    <xf numFmtId="0" fontId="9" fillId="26" borderId="25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3"/>
  <sheetViews>
    <sheetView tabSelected="1" view="pageBreakPreview" zoomScale="90" zoomScaleNormal="75" zoomScaleSheetLayoutView="90" zoomScalePageLayoutView="0" workbookViewId="0" topLeftCell="A1">
      <pane xSplit="9" ySplit="17" topLeftCell="V18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J83" sqref="AJ83"/>
    </sheetView>
  </sheetViews>
  <sheetFormatPr defaultColWidth="9.140625" defaultRowHeight="12.75"/>
  <cols>
    <col min="1" max="1" width="4.7109375" style="2" customWidth="1"/>
    <col min="2" max="2" width="31.7109375" style="2" customWidth="1"/>
    <col min="3" max="3" width="11.28125" style="2" customWidth="1"/>
    <col min="4" max="4" width="11.421875" style="2" customWidth="1"/>
    <col min="5" max="5" width="16.421875" style="2" customWidth="1"/>
    <col min="6" max="6" width="5.8515625" style="2" customWidth="1"/>
    <col min="7" max="7" width="4.57421875" style="2" customWidth="1"/>
    <col min="8" max="8" width="4.7109375" style="2" customWidth="1"/>
    <col min="9" max="10" width="4.8515625" style="2" customWidth="1"/>
    <col min="11" max="11" width="7.57421875" style="2" customWidth="1"/>
    <col min="12" max="12" width="3.7109375" style="2" customWidth="1"/>
    <col min="13" max="13" width="4.28125" style="2" customWidth="1"/>
    <col min="14" max="14" width="3.7109375" style="2" customWidth="1"/>
    <col min="15" max="15" width="5.7109375" style="2" customWidth="1"/>
    <col min="16" max="16" width="6.7109375" style="2" customWidth="1"/>
    <col min="17" max="17" width="4.140625" style="2" customWidth="1"/>
    <col min="18" max="18" width="4.421875" style="2" customWidth="1"/>
    <col min="19" max="19" width="4.140625" style="2" customWidth="1"/>
    <col min="20" max="20" width="5.421875" style="2" customWidth="1"/>
    <col min="21" max="21" width="7.421875" style="2" customWidth="1"/>
    <col min="22" max="22" width="4.8515625" style="2" customWidth="1"/>
    <col min="23" max="23" width="4.00390625" style="2" customWidth="1"/>
    <col min="24" max="24" width="3.7109375" style="2" customWidth="1"/>
    <col min="25" max="25" width="5.421875" style="2" customWidth="1"/>
    <col min="26" max="26" width="7.00390625" style="2" customWidth="1"/>
    <col min="27" max="27" width="3.7109375" style="2" customWidth="1"/>
    <col min="28" max="28" width="4.140625" style="2" customWidth="1"/>
    <col min="29" max="29" width="3.7109375" style="2" customWidth="1"/>
    <col min="30" max="30" width="6.00390625" style="2" customWidth="1"/>
    <col min="31" max="31" width="6.140625" style="2" customWidth="1"/>
    <col min="32" max="32" width="4.00390625" style="2" customWidth="1"/>
    <col min="33" max="35" width="3.7109375" style="2" customWidth="1"/>
    <col min="36" max="36" width="6.7109375" style="2" customWidth="1"/>
    <col min="37" max="37" width="3.7109375" style="2" customWidth="1"/>
    <col min="38" max="38" width="4.28125" style="2" customWidth="1"/>
    <col min="39" max="39" width="3.57421875" style="2" customWidth="1"/>
    <col min="40" max="40" width="5.140625" style="2" customWidth="1"/>
    <col min="41" max="42" width="11.57421875" style="2" customWidth="1"/>
    <col min="43" max="16384" width="9.140625" style="2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6"/>
      <c r="S1" s="1"/>
      <c r="T1" s="1"/>
      <c r="U1" s="5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6"/>
      <c r="S2" s="1"/>
      <c r="T2" s="1"/>
      <c r="U2" s="5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31" ht="14.25">
      <c r="A3" s="93" t="s">
        <v>105</v>
      </c>
      <c r="B3" s="94"/>
      <c r="C3" s="93"/>
      <c r="D3" s="93"/>
      <c r="E3" s="93"/>
      <c r="F3" s="93"/>
      <c r="G3" s="93"/>
      <c r="H3" s="93"/>
      <c r="I3" s="93" t="s">
        <v>159</v>
      </c>
      <c r="J3" s="93"/>
      <c r="K3" s="93"/>
      <c r="L3" s="93"/>
      <c r="M3" s="93"/>
      <c r="N3" s="93"/>
      <c r="O3" s="93"/>
      <c r="P3" s="1"/>
      <c r="Q3" s="1"/>
      <c r="R3" s="1"/>
      <c r="S3" s="1"/>
      <c r="T3" s="1"/>
      <c r="U3" s="1"/>
      <c r="V3" s="1"/>
      <c r="W3" s="1"/>
      <c r="X3" s="56"/>
      <c r="Y3" s="56"/>
      <c r="Z3" s="1"/>
      <c r="AA3" s="1"/>
      <c r="AB3" s="1"/>
      <c r="AC3" s="1"/>
      <c r="AD3" s="1"/>
      <c r="AE3" s="5"/>
    </row>
    <row r="4" spans="1:31" ht="14.25">
      <c r="A4" s="93" t="s">
        <v>106</v>
      </c>
      <c r="B4" s="94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1"/>
      <c r="Q4" s="1"/>
      <c r="R4" s="1"/>
      <c r="S4" s="1"/>
      <c r="T4" s="1"/>
      <c r="U4" s="1"/>
      <c r="V4" s="1"/>
      <c r="W4" s="1"/>
      <c r="X4" s="56"/>
      <c r="Y4" s="56"/>
      <c r="Z4" s="1"/>
      <c r="AA4" s="1"/>
      <c r="AB4" s="1"/>
      <c r="AC4" s="1"/>
      <c r="AD4" s="1"/>
      <c r="AE4" s="5"/>
    </row>
    <row r="5" spans="1:31" ht="14.25">
      <c r="A5" s="93" t="s">
        <v>107</v>
      </c>
      <c r="B5" s="94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"/>
      <c r="Q5" s="1"/>
      <c r="R5" s="1"/>
      <c r="S5" s="1"/>
      <c r="T5" s="1"/>
      <c r="U5" s="1"/>
      <c r="V5" s="1"/>
      <c r="W5" s="1"/>
      <c r="X5" s="56"/>
      <c r="Y5" s="56"/>
      <c r="Z5" s="1"/>
      <c r="AA5" s="1"/>
      <c r="AB5" s="1"/>
      <c r="AC5" s="1"/>
      <c r="AD5" s="1"/>
      <c r="AE5" s="5"/>
    </row>
    <row r="6" spans="1:31" s="148" customFormat="1" ht="15">
      <c r="A6" s="144" t="s">
        <v>108</v>
      </c>
      <c r="B6" s="145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2"/>
      <c r="Q6" s="2"/>
      <c r="R6" s="2"/>
      <c r="S6" s="2"/>
      <c r="T6" s="2"/>
      <c r="U6" s="2"/>
      <c r="V6" s="2"/>
      <c r="W6" s="2"/>
      <c r="X6" s="146"/>
      <c r="Y6" s="146"/>
      <c r="Z6" s="2"/>
      <c r="AA6" s="2"/>
      <c r="AB6" s="2"/>
      <c r="AC6" s="2"/>
      <c r="AD6" s="2"/>
      <c r="AE6" s="147"/>
    </row>
    <row r="7" spans="1:31" ht="14.25">
      <c r="A7" s="93" t="s">
        <v>47</v>
      </c>
      <c r="B7" s="94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5"/>
    </row>
    <row r="8" spans="1:31" ht="14.25">
      <c r="A8" s="93" t="s">
        <v>140</v>
      </c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5"/>
    </row>
    <row r="9" spans="1:31" ht="14.25">
      <c r="A9" s="93"/>
      <c r="B9" s="94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1"/>
      <c r="Q9" s="1"/>
      <c r="X9" s="1"/>
      <c r="Y9" s="1"/>
      <c r="Z9" s="1"/>
      <c r="AA9" s="1"/>
      <c r="AB9" s="1"/>
      <c r="AC9" s="1"/>
      <c r="AD9" s="1"/>
      <c r="AE9" s="5"/>
    </row>
    <row r="10" spans="1:31" ht="14.25">
      <c r="A10" s="93" t="s">
        <v>129</v>
      </c>
      <c r="B10" s="94"/>
      <c r="C10" s="93"/>
      <c r="D10" s="93"/>
      <c r="E10" s="93"/>
      <c r="F10" s="93"/>
      <c r="G10" s="93"/>
      <c r="H10" s="93"/>
      <c r="I10" s="95"/>
      <c r="J10" s="95"/>
      <c r="K10" s="95"/>
      <c r="L10" s="95"/>
      <c r="M10" s="95"/>
      <c r="N10" s="95"/>
      <c r="O10" s="95"/>
      <c r="P10" s="1"/>
      <c r="Q10" s="1"/>
      <c r="X10" s="1"/>
      <c r="Y10" s="1"/>
      <c r="Z10" s="1"/>
      <c r="AA10" s="1"/>
      <c r="AB10" s="1"/>
      <c r="AC10" s="1"/>
      <c r="AD10" s="1"/>
      <c r="AE10" s="5"/>
    </row>
    <row r="11" spans="1:31" ht="14.25">
      <c r="A11" s="93" t="s">
        <v>139</v>
      </c>
      <c r="B11" s="94"/>
      <c r="C11" s="93"/>
      <c r="D11" s="93"/>
      <c r="E11" s="93"/>
      <c r="F11" s="93"/>
      <c r="G11" s="93"/>
      <c r="H11" s="93"/>
      <c r="I11" s="95"/>
      <c r="J11" s="95"/>
      <c r="K11" s="95"/>
      <c r="L11" s="95"/>
      <c r="M11" s="95"/>
      <c r="N11" s="95"/>
      <c r="O11" s="95"/>
      <c r="P11" s="1"/>
      <c r="Q11" s="1"/>
      <c r="X11" s="1"/>
      <c r="Y11" s="1"/>
      <c r="Z11" s="1"/>
      <c r="AA11" s="1"/>
      <c r="AB11" s="1"/>
      <c r="AC11" s="1"/>
      <c r="AD11" s="1"/>
      <c r="AE11" s="5"/>
    </row>
    <row r="12" spans="1:31" ht="14.25">
      <c r="A12" s="93" t="s">
        <v>125</v>
      </c>
      <c r="B12" s="94"/>
      <c r="C12" s="93"/>
      <c r="D12" s="93"/>
      <c r="E12" s="93"/>
      <c r="F12" s="93"/>
      <c r="G12" s="93"/>
      <c r="H12" s="93"/>
      <c r="I12" s="95"/>
      <c r="J12" s="95"/>
      <c r="K12" s="95"/>
      <c r="L12" s="95"/>
      <c r="M12" s="95"/>
      <c r="N12" s="95"/>
      <c r="O12" s="9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5"/>
    </row>
    <row r="13" spans="1:31" ht="14.25">
      <c r="A13" s="93" t="s">
        <v>109</v>
      </c>
      <c r="B13" s="94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1"/>
      <c r="Q13" s="1"/>
      <c r="R13" s="1"/>
      <c r="S13" s="1"/>
      <c r="T13" s="1"/>
      <c r="U13" s="1"/>
      <c r="AD13" s="1"/>
      <c r="AE13" s="1"/>
    </row>
    <row r="14" spans="1:42" ht="12.75" customHeight="1">
      <c r="A14" s="162" t="s">
        <v>10</v>
      </c>
      <c r="B14" s="162" t="s">
        <v>9</v>
      </c>
      <c r="C14" s="202" t="s">
        <v>89</v>
      </c>
      <c r="D14" s="203"/>
      <c r="E14" s="162" t="s">
        <v>8</v>
      </c>
      <c r="F14" s="165" t="s">
        <v>7</v>
      </c>
      <c r="G14" s="172"/>
      <c r="H14" s="172"/>
      <c r="I14" s="172"/>
      <c r="J14" s="199"/>
      <c r="K14" s="159" t="s">
        <v>0</v>
      </c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7"/>
      <c r="AN14" s="96"/>
      <c r="AO14" s="210" t="s">
        <v>124</v>
      </c>
      <c r="AP14" s="188" t="s">
        <v>92</v>
      </c>
    </row>
    <row r="15" spans="1:42" ht="12.75" customHeight="1">
      <c r="A15" s="170"/>
      <c r="B15" s="170"/>
      <c r="C15" s="204"/>
      <c r="D15" s="205"/>
      <c r="E15" s="170"/>
      <c r="F15" s="174"/>
      <c r="G15" s="175"/>
      <c r="H15" s="175"/>
      <c r="I15" s="175"/>
      <c r="J15" s="200"/>
      <c r="K15" s="159" t="s">
        <v>141</v>
      </c>
      <c r="L15" s="181"/>
      <c r="M15" s="181"/>
      <c r="N15" s="181"/>
      <c r="O15" s="181"/>
      <c r="P15" s="181"/>
      <c r="Q15" s="181"/>
      <c r="R15" s="181"/>
      <c r="S15" s="187"/>
      <c r="T15" s="97"/>
      <c r="U15" s="159" t="s">
        <v>142</v>
      </c>
      <c r="V15" s="181"/>
      <c r="W15" s="181"/>
      <c r="X15" s="181"/>
      <c r="Y15" s="181"/>
      <c r="Z15" s="181"/>
      <c r="AA15" s="181"/>
      <c r="AB15" s="181"/>
      <c r="AC15" s="187"/>
      <c r="AD15" s="97"/>
      <c r="AE15" s="159" t="s">
        <v>143</v>
      </c>
      <c r="AF15" s="181"/>
      <c r="AG15" s="181"/>
      <c r="AH15" s="181"/>
      <c r="AI15" s="181"/>
      <c r="AJ15" s="181"/>
      <c r="AK15" s="181"/>
      <c r="AL15" s="181"/>
      <c r="AM15" s="187"/>
      <c r="AN15" s="96"/>
      <c r="AO15" s="185"/>
      <c r="AP15" s="208"/>
    </row>
    <row r="16" spans="1:42" ht="12.75" customHeight="1">
      <c r="A16" s="170"/>
      <c r="B16" s="170"/>
      <c r="C16" s="206"/>
      <c r="D16" s="207"/>
      <c r="E16" s="170"/>
      <c r="F16" s="177"/>
      <c r="G16" s="178"/>
      <c r="H16" s="178"/>
      <c r="I16" s="178"/>
      <c r="J16" s="201"/>
      <c r="K16" s="159" t="s">
        <v>1</v>
      </c>
      <c r="L16" s="181"/>
      <c r="M16" s="181"/>
      <c r="N16" s="187"/>
      <c r="O16" s="97"/>
      <c r="P16" s="159" t="s">
        <v>2</v>
      </c>
      <c r="Q16" s="181"/>
      <c r="R16" s="181"/>
      <c r="S16" s="187"/>
      <c r="T16" s="97"/>
      <c r="U16" s="159" t="s">
        <v>3</v>
      </c>
      <c r="V16" s="181"/>
      <c r="W16" s="181"/>
      <c r="X16" s="187"/>
      <c r="Y16" s="97"/>
      <c r="Z16" s="159" t="s">
        <v>4</v>
      </c>
      <c r="AA16" s="181"/>
      <c r="AB16" s="181"/>
      <c r="AC16" s="187"/>
      <c r="AD16" s="97"/>
      <c r="AE16" s="159" t="s">
        <v>5</v>
      </c>
      <c r="AF16" s="181"/>
      <c r="AG16" s="181"/>
      <c r="AH16" s="187"/>
      <c r="AI16" s="97"/>
      <c r="AJ16" s="159" t="s">
        <v>6</v>
      </c>
      <c r="AK16" s="181"/>
      <c r="AL16" s="181"/>
      <c r="AM16" s="187"/>
      <c r="AN16" s="96"/>
      <c r="AO16" s="185"/>
      <c r="AP16" s="208"/>
    </row>
    <row r="17" spans="1:42" ht="31.5" customHeight="1">
      <c r="A17" s="171"/>
      <c r="B17" s="171"/>
      <c r="C17" s="111" t="s">
        <v>110</v>
      </c>
      <c r="D17" s="72" t="s">
        <v>12</v>
      </c>
      <c r="E17" s="171"/>
      <c r="F17" s="6" t="s">
        <v>65</v>
      </c>
      <c r="G17" s="6" t="s">
        <v>66</v>
      </c>
      <c r="H17" s="6" t="s">
        <v>67</v>
      </c>
      <c r="I17" s="6" t="s">
        <v>68</v>
      </c>
      <c r="J17" s="7" t="s">
        <v>12</v>
      </c>
      <c r="K17" s="8" t="s">
        <v>12</v>
      </c>
      <c r="L17" s="9" t="s">
        <v>66</v>
      </c>
      <c r="M17" s="9" t="s">
        <v>67</v>
      </c>
      <c r="N17" s="9" t="s">
        <v>68</v>
      </c>
      <c r="O17" s="9" t="s">
        <v>91</v>
      </c>
      <c r="P17" s="8" t="s">
        <v>12</v>
      </c>
      <c r="Q17" s="9" t="s">
        <v>66</v>
      </c>
      <c r="R17" s="9" t="s">
        <v>67</v>
      </c>
      <c r="S17" s="9" t="s">
        <v>68</v>
      </c>
      <c r="T17" s="9" t="s">
        <v>91</v>
      </c>
      <c r="U17" s="8" t="s">
        <v>12</v>
      </c>
      <c r="V17" s="9" t="s">
        <v>66</v>
      </c>
      <c r="W17" s="9" t="s">
        <v>67</v>
      </c>
      <c r="X17" s="9" t="s">
        <v>68</v>
      </c>
      <c r="Y17" s="9" t="s">
        <v>91</v>
      </c>
      <c r="Z17" s="8" t="s">
        <v>12</v>
      </c>
      <c r="AA17" s="9" t="s">
        <v>66</v>
      </c>
      <c r="AB17" s="9" t="s">
        <v>67</v>
      </c>
      <c r="AC17" s="9" t="s">
        <v>68</v>
      </c>
      <c r="AD17" s="9" t="s">
        <v>91</v>
      </c>
      <c r="AE17" s="8" t="s">
        <v>12</v>
      </c>
      <c r="AF17" s="9" t="s">
        <v>66</v>
      </c>
      <c r="AG17" s="9" t="s">
        <v>67</v>
      </c>
      <c r="AH17" s="9" t="s">
        <v>68</v>
      </c>
      <c r="AI17" s="9" t="s">
        <v>91</v>
      </c>
      <c r="AJ17" s="8" t="s">
        <v>12</v>
      </c>
      <c r="AK17" s="9" t="s">
        <v>66</v>
      </c>
      <c r="AL17" s="9" t="s">
        <v>67</v>
      </c>
      <c r="AM17" s="73" t="s">
        <v>68</v>
      </c>
      <c r="AN17" s="9" t="s">
        <v>91</v>
      </c>
      <c r="AO17" s="186"/>
      <c r="AP17" s="209"/>
    </row>
    <row r="18" spans="1:42" ht="21" customHeight="1">
      <c r="A18" s="62" t="s">
        <v>35</v>
      </c>
      <c r="B18" s="66"/>
      <c r="C18" s="112"/>
      <c r="D18" s="112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11"/>
      <c r="AO18" s="11"/>
      <c r="AP18" s="11"/>
    </row>
    <row r="19" spans="1:42" ht="25.5">
      <c r="A19" s="10">
        <v>1</v>
      </c>
      <c r="B19" s="35" t="s">
        <v>85</v>
      </c>
      <c r="C19" s="113"/>
      <c r="D19" s="113"/>
      <c r="E19" s="12" t="s">
        <v>25</v>
      </c>
      <c r="F19" s="10">
        <f aca="true" t="shared" si="0" ref="F19:F24">SUM(G19:I19)</f>
        <v>90</v>
      </c>
      <c r="G19" s="10">
        <f aca="true" t="shared" si="1" ref="G19:G24">SUM(L19,Q19,V19,AA19,AF19,AK19)</f>
        <v>60</v>
      </c>
      <c r="H19" s="10">
        <f aca="true" t="shared" si="2" ref="H19:I24">SUM(M19,R19,W19,AB19,AG19,AL19)</f>
        <v>0</v>
      </c>
      <c r="I19" s="10">
        <f>SUM(N19,S19,X19,AC19,AH19,AM19)</f>
        <v>30</v>
      </c>
      <c r="J19" s="13">
        <f aca="true" t="shared" si="3" ref="J19:J24">SUM(K19,P19,U19,Z19,AE19,AJ19)</f>
        <v>10</v>
      </c>
      <c r="K19" s="14">
        <v>4</v>
      </c>
      <c r="L19" s="10">
        <v>15</v>
      </c>
      <c r="M19" s="10"/>
      <c r="N19" s="10"/>
      <c r="O19" s="10">
        <v>12</v>
      </c>
      <c r="P19" s="14">
        <v>2</v>
      </c>
      <c r="Q19" s="10">
        <v>15</v>
      </c>
      <c r="R19" s="10"/>
      <c r="S19" s="15"/>
      <c r="T19" s="15">
        <v>12</v>
      </c>
      <c r="U19" s="14">
        <v>2</v>
      </c>
      <c r="V19" s="10">
        <v>15</v>
      </c>
      <c r="W19" s="10"/>
      <c r="X19" s="10">
        <v>15</v>
      </c>
      <c r="Y19" s="10">
        <v>12</v>
      </c>
      <c r="Z19" s="14">
        <v>2</v>
      </c>
      <c r="AA19" s="10">
        <v>15</v>
      </c>
      <c r="AB19" s="10"/>
      <c r="AC19" s="10">
        <v>15</v>
      </c>
      <c r="AD19" s="10">
        <v>14</v>
      </c>
      <c r="AE19" s="14"/>
      <c r="AF19" s="10"/>
      <c r="AG19" s="10"/>
      <c r="AH19" s="10"/>
      <c r="AI19" s="10"/>
      <c r="AJ19" s="14"/>
      <c r="AK19" s="10"/>
      <c r="AL19" s="10"/>
      <c r="AM19" s="74"/>
      <c r="AN19" s="10"/>
      <c r="AO19" s="10">
        <f>SUM(O19,T19,Y19,AD19,AI19,AN19)</f>
        <v>50</v>
      </c>
      <c r="AP19" s="32" t="s">
        <v>94</v>
      </c>
    </row>
    <row r="20" spans="1:42" ht="12.75">
      <c r="A20" s="10">
        <v>2</v>
      </c>
      <c r="B20" s="16" t="s">
        <v>18</v>
      </c>
      <c r="C20" s="114"/>
      <c r="D20" s="114"/>
      <c r="E20" s="12" t="s">
        <v>26</v>
      </c>
      <c r="F20" s="10">
        <f t="shared" si="0"/>
        <v>30</v>
      </c>
      <c r="G20" s="10">
        <f t="shared" si="1"/>
        <v>15</v>
      </c>
      <c r="H20" s="10">
        <f t="shared" si="2"/>
        <v>0</v>
      </c>
      <c r="I20" s="10">
        <f>SUM(N20,S20,X20,AC20,AH20,AM20)</f>
        <v>15</v>
      </c>
      <c r="J20" s="13">
        <f t="shared" si="3"/>
        <v>3</v>
      </c>
      <c r="K20" s="14"/>
      <c r="L20" s="15"/>
      <c r="M20" s="10"/>
      <c r="N20" s="17"/>
      <c r="O20" s="17"/>
      <c r="P20" s="14"/>
      <c r="Q20" s="10"/>
      <c r="R20" s="10"/>
      <c r="S20" s="17"/>
      <c r="T20" s="17"/>
      <c r="U20" s="14"/>
      <c r="V20" s="10"/>
      <c r="W20" s="10"/>
      <c r="X20" s="17"/>
      <c r="Y20" s="17"/>
      <c r="Z20" s="14"/>
      <c r="AA20" s="10"/>
      <c r="AB20" s="10"/>
      <c r="AC20" s="17"/>
      <c r="AD20" s="17"/>
      <c r="AE20" s="14">
        <v>3</v>
      </c>
      <c r="AF20" s="10">
        <v>15</v>
      </c>
      <c r="AG20" s="10"/>
      <c r="AH20" s="10">
        <v>15</v>
      </c>
      <c r="AI20" s="10">
        <v>15</v>
      </c>
      <c r="AJ20" s="14"/>
      <c r="AK20" s="10"/>
      <c r="AL20" s="10"/>
      <c r="AM20" s="74"/>
      <c r="AN20" s="10"/>
      <c r="AO20" s="10">
        <f>SUM(O20,T20,Y20,AD20,AI20,AN20)</f>
        <v>15</v>
      </c>
      <c r="AP20" s="32"/>
    </row>
    <row r="21" spans="1:42" ht="25.5">
      <c r="A21" s="10">
        <v>3</v>
      </c>
      <c r="B21" s="16" t="s">
        <v>86</v>
      </c>
      <c r="C21" s="114"/>
      <c r="D21" s="114"/>
      <c r="E21" s="12" t="s">
        <v>27</v>
      </c>
      <c r="F21" s="10">
        <f t="shared" si="0"/>
        <v>30</v>
      </c>
      <c r="G21" s="10">
        <f t="shared" si="1"/>
        <v>15</v>
      </c>
      <c r="H21" s="10">
        <f t="shared" si="2"/>
        <v>0</v>
      </c>
      <c r="I21" s="10">
        <f>SUM(N21,S21,X21,AC21,AH21,AM21)</f>
        <v>15</v>
      </c>
      <c r="J21" s="13">
        <f t="shared" si="3"/>
        <v>1</v>
      </c>
      <c r="K21" s="14"/>
      <c r="L21" s="10"/>
      <c r="M21" s="10"/>
      <c r="N21" s="15"/>
      <c r="O21" s="15"/>
      <c r="P21" s="14"/>
      <c r="Q21" s="10"/>
      <c r="R21" s="10"/>
      <c r="S21" s="10"/>
      <c r="T21" s="10"/>
      <c r="U21" s="14"/>
      <c r="V21" s="10"/>
      <c r="W21" s="10"/>
      <c r="X21" s="10"/>
      <c r="Y21" s="10"/>
      <c r="Z21" s="14">
        <v>1</v>
      </c>
      <c r="AA21" s="10">
        <v>15</v>
      </c>
      <c r="AB21" s="10"/>
      <c r="AC21" s="10">
        <v>15</v>
      </c>
      <c r="AD21" s="10">
        <v>15</v>
      </c>
      <c r="AE21" s="14"/>
      <c r="AF21" s="10"/>
      <c r="AG21" s="10"/>
      <c r="AH21" s="10"/>
      <c r="AI21" s="10"/>
      <c r="AJ21" s="14"/>
      <c r="AK21" s="10"/>
      <c r="AL21" s="10"/>
      <c r="AM21" s="74"/>
      <c r="AN21" s="10"/>
      <c r="AO21" s="10">
        <f>SUM(O21,T21,Y21,AD21,AI21,AN21)</f>
        <v>15</v>
      </c>
      <c r="AP21" s="32"/>
    </row>
    <row r="22" spans="1:42" ht="25.5">
      <c r="A22" s="10">
        <v>4</v>
      </c>
      <c r="B22" s="16" t="s">
        <v>20</v>
      </c>
      <c r="C22" s="114"/>
      <c r="D22" s="114"/>
      <c r="E22" s="12" t="s">
        <v>26</v>
      </c>
      <c r="F22" s="10">
        <f t="shared" si="0"/>
        <v>30</v>
      </c>
      <c r="G22" s="10">
        <f t="shared" si="1"/>
        <v>15</v>
      </c>
      <c r="H22" s="10">
        <f t="shared" si="2"/>
        <v>0</v>
      </c>
      <c r="I22" s="10">
        <f>SUM(N22,S22,X22,AC22,AH22,AM22)</f>
        <v>15</v>
      </c>
      <c r="J22" s="13">
        <f t="shared" si="3"/>
        <v>4</v>
      </c>
      <c r="K22" s="14"/>
      <c r="L22" s="17"/>
      <c r="M22" s="17"/>
      <c r="N22" s="17"/>
      <c r="O22" s="17"/>
      <c r="P22" s="14"/>
      <c r="Q22" s="17"/>
      <c r="R22" s="17"/>
      <c r="S22" s="17"/>
      <c r="T22" s="17"/>
      <c r="U22" s="14"/>
      <c r="V22" s="10"/>
      <c r="W22" s="10"/>
      <c r="X22" s="10"/>
      <c r="Y22" s="10"/>
      <c r="Z22" s="14"/>
      <c r="AA22" s="10"/>
      <c r="AB22" s="10"/>
      <c r="AC22" s="10"/>
      <c r="AD22" s="10"/>
      <c r="AE22" s="14">
        <v>4</v>
      </c>
      <c r="AF22" s="10">
        <v>15</v>
      </c>
      <c r="AG22" s="10"/>
      <c r="AH22" s="10">
        <v>15</v>
      </c>
      <c r="AI22" s="10">
        <v>30</v>
      </c>
      <c r="AJ22" s="14"/>
      <c r="AK22" s="10"/>
      <c r="AL22" s="10"/>
      <c r="AM22" s="74"/>
      <c r="AN22" s="10"/>
      <c r="AO22" s="10">
        <f>SUM(AN22,AI22,AD22,Y22,T22,O22)</f>
        <v>30</v>
      </c>
      <c r="AP22" s="32" t="s">
        <v>158</v>
      </c>
    </row>
    <row r="23" spans="1:42" ht="12.75">
      <c r="A23" s="10">
        <v>5</v>
      </c>
      <c r="B23" s="16" t="s">
        <v>19</v>
      </c>
      <c r="C23" s="114"/>
      <c r="D23" s="114"/>
      <c r="E23" s="12" t="s">
        <v>28</v>
      </c>
      <c r="F23" s="10">
        <f t="shared" si="0"/>
        <v>30</v>
      </c>
      <c r="G23" s="10">
        <f t="shared" si="1"/>
        <v>15</v>
      </c>
      <c r="H23" s="10">
        <f t="shared" si="2"/>
        <v>0</v>
      </c>
      <c r="I23" s="10">
        <f>SUM(N23,S23,X23,AC23,AH23,AM23)</f>
        <v>15</v>
      </c>
      <c r="J23" s="13">
        <f t="shared" si="3"/>
        <v>2</v>
      </c>
      <c r="K23" s="14">
        <v>2</v>
      </c>
      <c r="L23" s="17">
        <v>15</v>
      </c>
      <c r="M23" s="10"/>
      <c r="N23" s="15">
        <v>15</v>
      </c>
      <c r="O23" s="15"/>
      <c r="P23" s="14"/>
      <c r="Q23" s="17"/>
      <c r="R23" s="10"/>
      <c r="S23" s="10"/>
      <c r="T23" s="10"/>
      <c r="U23" s="14"/>
      <c r="V23" s="10"/>
      <c r="W23" s="10"/>
      <c r="X23" s="10"/>
      <c r="Y23" s="10"/>
      <c r="Z23" s="14"/>
      <c r="AA23" s="10"/>
      <c r="AB23" s="10"/>
      <c r="AC23" s="10"/>
      <c r="AD23" s="10"/>
      <c r="AE23" s="14"/>
      <c r="AF23" s="10"/>
      <c r="AG23" s="10"/>
      <c r="AH23" s="10"/>
      <c r="AI23" s="10"/>
      <c r="AJ23" s="14"/>
      <c r="AK23" s="10"/>
      <c r="AL23" s="10"/>
      <c r="AM23" s="74"/>
      <c r="AN23" s="10"/>
      <c r="AO23" s="10">
        <f>SUM(AN23,AI23,AD23,Y23,T23,O23)</f>
        <v>0</v>
      </c>
      <c r="AP23" s="32" t="s">
        <v>95</v>
      </c>
    </row>
    <row r="24" spans="1:42" ht="25.5">
      <c r="A24" s="10">
        <v>6</v>
      </c>
      <c r="B24" s="21" t="s">
        <v>87</v>
      </c>
      <c r="C24" s="115"/>
      <c r="D24" s="115"/>
      <c r="E24" s="12" t="s">
        <v>77</v>
      </c>
      <c r="F24" s="10">
        <f t="shared" si="0"/>
        <v>75</v>
      </c>
      <c r="G24" s="10">
        <f t="shared" si="1"/>
        <v>15</v>
      </c>
      <c r="H24" s="10">
        <f>SUM(M24,R24,W24,AB24,AG24,AL24)</f>
        <v>60</v>
      </c>
      <c r="I24" s="10">
        <f t="shared" si="2"/>
        <v>0</v>
      </c>
      <c r="J24" s="13">
        <f t="shared" si="3"/>
        <v>5</v>
      </c>
      <c r="K24" s="3"/>
      <c r="L24" s="10"/>
      <c r="M24" s="10"/>
      <c r="N24" s="15"/>
      <c r="O24" s="15"/>
      <c r="P24" s="14"/>
      <c r="Q24" s="10"/>
      <c r="R24" s="10"/>
      <c r="S24" s="10"/>
      <c r="T24" s="10"/>
      <c r="U24" s="14"/>
      <c r="V24" s="15"/>
      <c r="W24" s="15"/>
      <c r="X24" s="15"/>
      <c r="Y24" s="15"/>
      <c r="Z24" s="14"/>
      <c r="AA24" s="10"/>
      <c r="AB24" s="10"/>
      <c r="AC24" s="10"/>
      <c r="AD24" s="10"/>
      <c r="AE24" s="14">
        <v>3</v>
      </c>
      <c r="AF24" s="17">
        <v>15</v>
      </c>
      <c r="AG24" s="17">
        <v>30</v>
      </c>
      <c r="AH24" s="17"/>
      <c r="AI24" s="17">
        <v>30</v>
      </c>
      <c r="AJ24" s="14">
        <v>2</v>
      </c>
      <c r="AK24" s="17"/>
      <c r="AL24" s="17">
        <v>30</v>
      </c>
      <c r="AM24" s="75"/>
      <c r="AN24" s="17">
        <v>30</v>
      </c>
      <c r="AO24" s="17">
        <f>SUM(AN24,AI24,AD24,Y24,T24,O24)</f>
        <v>60</v>
      </c>
      <c r="AP24" s="91"/>
    </row>
    <row r="25" spans="1:42" ht="12.75">
      <c r="A25" s="10"/>
      <c r="B25" s="18" t="s">
        <v>14</v>
      </c>
      <c r="C25" s="13">
        <v>240</v>
      </c>
      <c r="D25" s="13">
        <v>25</v>
      </c>
      <c r="E25" s="13"/>
      <c r="F25" s="13">
        <f>SUM(F19:F24)</f>
        <v>285</v>
      </c>
      <c r="G25" s="13">
        <f aca="true" t="shared" si="4" ref="G25:L25">SUM(G19:G24)</f>
        <v>135</v>
      </c>
      <c r="H25" s="13">
        <f t="shared" si="4"/>
        <v>60</v>
      </c>
      <c r="I25" s="13">
        <f t="shared" si="4"/>
        <v>90</v>
      </c>
      <c r="J25" s="13">
        <f t="shared" si="4"/>
        <v>25</v>
      </c>
      <c r="K25" s="19">
        <f t="shared" si="4"/>
        <v>6</v>
      </c>
      <c r="L25" s="13">
        <f t="shared" si="4"/>
        <v>30</v>
      </c>
      <c r="M25" s="13">
        <f>SUM(M19:M24)</f>
        <v>0</v>
      </c>
      <c r="N25" s="13">
        <f>SUM(N19:N24)</f>
        <v>15</v>
      </c>
      <c r="O25" s="13">
        <f>SUM(O19:O24)</f>
        <v>12</v>
      </c>
      <c r="P25" s="13">
        <f aca="true" t="shared" si="5" ref="P25:AM25">SUM(P19:P24)</f>
        <v>2</v>
      </c>
      <c r="Q25" s="13">
        <f t="shared" si="5"/>
        <v>15</v>
      </c>
      <c r="R25" s="13">
        <f t="shared" si="5"/>
        <v>0</v>
      </c>
      <c r="S25" s="13">
        <f t="shared" si="5"/>
        <v>0</v>
      </c>
      <c r="T25" s="13">
        <f>SUM(T19:T24)</f>
        <v>12</v>
      </c>
      <c r="U25" s="13">
        <f t="shared" si="5"/>
        <v>2</v>
      </c>
      <c r="V25" s="13">
        <f t="shared" si="5"/>
        <v>15</v>
      </c>
      <c r="W25" s="13">
        <f t="shared" si="5"/>
        <v>0</v>
      </c>
      <c r="X25" s="13">
        <f t="shared" si="5"/>
        <v>15</v>
      </c>
      <c r="Y25" s="13">
        <f>SUM(Y19:Y24)</f>
        <v>12</v>
      </c>
      <c r="Z25" s="13">
        <f t="shared" si="5"/>
        <v>3</v>
      </c>
      <c r="AA25" s="13">
        <f t="shared" si="5"/>
        <v>30</v>
      </c>
      <c r="AB25" s="13">
        <f t="shared" si="5"/>
        <v>0</v>
      </c>
      <c r="AC25" s="13">
        <f t="shared" si="5"/>
        <v>30</v>
      </c>
      <c r="AD25" s="13">
        <f>SUM(AD19:AD24)</f>
        <v>29</v>
      </c>
      <c r="AE25" s="13">
        <f t="shared" si="5"/>
        <v>10</v>
      </c>
      <c r="AF25" s="13">
        <f t="shared" si="5"/>
        <v>45</v>
      </c>
      <c r="AG25" s="13">
        <f t="shared" si="5"/>
        <v>30</v>
      </c>
      <c r="AH25" s="13">
        <f t="shared" si="5"/>
        <v>30</v>
      </c>
      <c r="AI25" s="13">
        <f>SUM(AI19:AI24)</f>
        <v>75</v>
      </c>
      <c r="AJ25" s="13">
        <f t="shared" si="5"/>
        <v>2</v>
      </c>
      <c r="AK25" s="13">
        <f t="shared" si="5"/>
        <v>0</v>
      </c>
      <c r="AL25" s="13">
        <f t="shared" si="5"/>
        <v>30</v>
      </c>
      <c r="AM25" s="76">
        <f t="shared" si="5"/>
        <v>0</v>
      </c>
      <c r="AN25" s="13">
        <f>SUM(AN19:AN24)</f>
        <v>30</v>
      </c>
      <c r="AO25" s="13">
        <f>SUM(AO19:AO24)</f>
        <v>170</v>
      </c>
      <c r="AP25" s="92"/>
    </row>
    <row r="26" spans="1:42" s="36" customFormat="1" ht="21.75" customHeight="1">
      <c r="A26" s="11" t="s">
        <v>88</v>
      </c>
      <c r="B26" s="61"/>
      <c r="C26" s="32"/>
      <c r="D26" s="32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77"/>
      <c r="AN26" s="61"/>
      <c r="AO26" s="11"/>
      <c r="AP26" s="32"/>
    </row>
    <row r="27" spans="1:42" s="5" customFormat="1" ht="12.75">
      <c r="A27" s="10">
        <v>7</v>
      </c>
      <c r="B27" s="16" t="s">
        <v>21</v>
      </c>
      <c r="C27" s="114"/>
      <c r="D27" s="114"/>
      <c r="E27" s="12" t="s">
        <v>80</v>
      </c>
      <c r="F27" s="10">
        <f aca="true" t="shared" si="6" ref="F27:F32">SUM(G27:I27)</f>
        <v>60</v>
      </c>
      <c r="G27" s="10">
        <f aca="true" t="shared" si="7" ref="G27:I36">SUM(L27,Q27,V27,AA27,AF27,AK27)</f>
        <v>30</v>
      </c>
      <c r="H27" s="10">
        <f t="shared" si="7"/>
        <v>0</v>
      </c>
      <c r="I27" s="10">
        <f t="shared" si="7"/>
        <v>30</v>
      </c>
      <c r="J27" s="13">
        <f aca="true" t="shared" si="8" ref="J27:J32">SUM(K27,P27,U27,Z27,AE27,AJ27)</f>
        <v>4</v>
      </c>
      <c r="K27" s="14">
        <v>2</v>
      </c>
      <c r="L27" s="15">
        <v>15</v>
      </c>
      <c r="M27" s="15"/>
      <c r="N27" s="15">
        <v>15</v>
      </c>
      <c r="O27" s="15">
        <v>30</v>
      </c>
      <c r="P27" s="14">
        <v>2</v>
      </c>
      <c r="Q27" s="15">
        <v>15</v>
      </c>
      <c r="R27" s="15"/>
      <c r="S27" s="15">
        <v>15</v>
      </c>
      <c r="T27" s="15">
        <v>45</v>
      </c>
      <c r="U27" s="14"/>
      <c r="V27" s="10"/>
      <c r="W27" s="10"/>
      <c r="X27" s="10"/>
      <c r="Y27" s="10"/>
      <c r="Z27" s="14"/>
      <c r="AA27" s="10"/>
      <c r="AB27" s="10"/>
      <c r="AC27" s="10"/>
      <c r="AD27" s="10"/>
      <c r="AE27" s="14"/>
      <c r="AF27" s="10"/>
      <c r="AG27" s="10"/>
      <c r="AH27" s="10"/>
      <c r="AI27" s="10"/>
      <c r="AJ27" s="14"/>
      <c r="AK27" s="10"/>
      <c r="AL27" s="10"/>
      <c r="AM27" s="74"/>
      <c r="AN27" s="10"/>
      <c r="AO27" s="10">
        <f aca="true" t="shared" si="9" ref="AO27:AO32">SUM(AN27,AI27,AD27,Y27,T27,O27)</f>
        <v>75</v>
      </c>
      <c r="AP27" s="32" t="s">
        <v>96</v>
      </c>
    </row>
    <row r="28" spans="1:42" s="5" customFormat="1" ht="12.75" customHeight="1">
      <c r="A28" s="10">
        <v>8</v>
      </c>
      <c r="B28" s="16" t="s">
        <v>22</v>
      </c>
      <c r="C28" s="114"/>
      <c r="D28" s="114"/>
      <c r="E28" s="12" t="s">
        <v>81</v>
      </c>
      <c r="F28" s="10">
        <f t="shared" si="6"/>
        <v>30</v>
      </c>
      <c r="G28" s="10">
        <f t="shared" si="7"/>
        <v>15</v>
      </c>
      <c r="H28" s="10">
        <f t="shared" si="7"/>
        <v>0</v>
      </c>
      <c r="I28" s="10">
        <f t="shared" si="7"/>
        <v>15</v>
      </c>
      <c r="J28" s="13">
        <f t="shared" si="8"/>
        <v>2</v>
      </c>
      <c r="K28" s="14">
        <v>2</v>
      </c>
      <c r="L28" s="15">
        <v>15</v>
      </c>
      <c r="M28" s="15"/>
      <c r="N28" s="15">
        <v>15</v>
      </c>
      <c r="O28" s="15">
        <v>30</v>
      </c>
      <c r="P28" s="14"/>
      <c r="Q28" s="17"/>
      <c r="R28" s="17"/>
      <c r="S28" s="17"/>
      <c r="T28" s="17"/>
      <c r="U28" s="14"/>
      <c r="V28" s="17"/>
      <c r="W28" s="17"/>
      <c r="X28" s="17"/>
      <c r="Y28" s="17"/>
      <c r="Z28" s="14"/>
      <c r="AA28" s="10"/>
      <c r="AB28" s="10"/>
      <c r="AC28" s="10"/>
      <c r="AD28" s="10"/>
      <c r="AE28" s="14"/>
      <c r="AF28" s="10"/>
      <c r="AG28" s="10"/>
      <c r="AH28" s="10"/>
      <c r="AI28" s="10"/>
      <c r="AJ28" s="14"/>
      <c r="AK28" s="10"/>
      <c r="AL28" s="10"/>
      <c r="AM28" s="74"/>
      <c r="AN28" s="10"/>
      <c r="AO28" s="10">
        <f t="shared" si="9"/>
        <v>30</v>
      </c>
      <c r="AP28" s="32" t="s">
        <v>97</v>
      </c>
    </row>
    <row r="29" spans="1:42" s="5" customFormat="1" ht="12.75">
      <c r="A29" s="10">
        <v>9</v>
      </c>
      <c r="B29" s="16" t="s">
        <v>11</v>
      </c>
      <c r="C29" s="114"/>
      <c r="D29" s="114"/>
      <c r="E29" s="12" t="s">
        <v>82</v>
      </c>
      <c r="F29" s="10">
        <f t="shared" si="6"/>
        <v>30</v>
      </c>
      <c r="G29" s="10">
        <f t="shared" si="7"/>
        <v>15</v>
      </c>
      <c r="H29" s="10">
        <f t="shared" si="7"/>
        <v>0</v>
      </c>
      <c r="I29" s="10">
        <f t="shared" si="7"/>
        <v>15</v>
      </c>
      <c r="J29" s="13">
        <f t="shared" si="8"/>
        <v>2</v>
      </c>
      <c r="K29" s="14"/>
      <c r="L29" s="10"/>
      <c r="M29" s="10"/>
      <c r="N29" s="17"/>
      <c r="O29" s="17"/>
      <c r="P29" s="14">
        <v>2</v>
      </c>
      <c r="Q29" s="17">
        <v>15</v>
      </c>
      <c r="R29" s="17"/>
      <c r="S29" s="17">
        <v>15</v>
      </c>
      <c r="T29" s="17">
        <v>30</v>
      </c>
      <c r="U29" s="14"/>
      <c r="V29" s="15"/>
      <c r="W29" s="17"/>
      <c r="X29" s="15"/>
      <c r="Y29" s="15"/>
      <c r="Z29" s="14"/>
      <c r="AA29" s="10"/>
      <c r="AB29" s="10"/>
      <c r="AC29" s="10"/>
      <c r="AD29" s="10"/>
      <c r="AE29" s="14"/>
      <c r="AF29" s="10"/>
      <c r="AG29" s="10"/>
      <c r="AH29" s="10"/>
      <c r="AI29" s="10"/>
      <c r="AJ29" s="14"/>
      <c r="AK29" s="10"/>
      <c r="AL29" s="10"/>
      <c r="AM29" s="74"/>
      <c r="AN29" s="10"/>
      <c r="AO29" s="10">
        <f t="shared" si="9"/>
        <v>30</v>
      </c>
      <c r="AP29" s="32" t="s">
        <v>97</v>
      </c>
    </row>
    <row r="30" spans="1:42" s="5" customFormat="1" ht="12.75" customHeight="1">
      <c r="A30" s="10">
        <v>10</v>
      </c>
      <c r="B30" s="16" t="s">
        <v>23</v>
      </c>
      <c r="C30" s="114"/>
      <c r="D30" s="114"/>
      <c r="E30" s="12" t="s">
        <v>82</v>
      </c>
      <c r="F30" s="10">
        <f t="shared" si="6"/>
        <v>30</v>
      </c>
      <c r="G30" s="10">
        <f t="shared" si="7"/>
        <v>15</v>
      </c>
      <c r="H30" s="10">
        <f t="shared" si="7"/>
        <v>0</v>
      </c>
      <c r="I30" s="10">
        <f t="shared" si="7"/>
        <v>15</v>
      </c>
      <c r="J30" s="13">
        <f t="shared" si="8"/>
        <v>2</v>
      </c>
      <c r="K30" s="14"/>
      <c r="L30" s="10"/>
      <c r="M30" s="10"/>
      <c r="N30" s="17"/>
      <c r="O30" s="17"/>
      <c r="P30" s="14"/>
      <c r="Q30" s="17"/>
      <c r="R30" s="17"/>
      <c r="S30" s="17"/>
      <c r="T30" s="17"/>
      <c r="U30" s="14">
        <v>2</v>
      </c>
      <c r="V30" s="15">
        <v>15</v>
      </c>
      <c r="W30" s="17"/>
      <c r="X30" s="15">
        <v>15</v>
      </c>
      <c r="Y30" s="15">
        <v>30</v>
      </c>
      <c r="Z30" s="14"/>
      <c r="AA30" s="10"/>
      <c r="AB30" s="10"/>
      <c r="AC30" s="10"/>
      <c r="AD30" s="10"/>
      <c r="AE30" s="14"/>
      <c r="AF30" s="10"/>
      <c r="AG30" s="10"/>
      <c r="AH30" s="10"/>
      <c r="AI30" s="10"/>
      <c r="AJ30" s="14"/>
      <c r="AK30" s="10"/>
      <c r="AL30" s="10"/>
      <c r="AM30" s="74"/>
      <c r="AN30" s="10"/>
      <c r="AO30" s="10">
        <f t="shared" si="9"/>
        <v>30</v>
      </c>
      <c r="AP30" s="32" t="s">
        <v>97</v>
      </c>
    </row>
    <row r="31" spans="1:42" s="5" customFormat="1" ht="12.75" customHeight="1">
      <c r="A31" s="10">
        <v>11</v>
      </c>
      <c r="B31" s="16" t="s">
        <v>13</v>
      </c>
      <c r="C31" s="114"/>
      <c r="D31" s="114"/>
      <c r="E31" s="12" t="s">
        <v>82</v>
      </c>
      <c r="F31" s="10">
        <f t="shared" si="6"/>
        <v>30</v>
      </c>
      <c r="G31" s="10">
        <f t="shared" si="7"/>
        <v>15</v>
      </c>
      <c r="H31" s="10">
        <f t="shared" si="7"/>
        <v>0</v>
      </c>
      <c r="I31" s="10">
        <f t="shared" si="7"/>
        <v>15</v>
      </c>
      <c r="J31" s="13">
        <f t="shared" si="8"/>
        <v>2</v>
      </c>
      <c r="K31" s="14"/>
      <c r="L31" s="10"/>
      <c r="M31" s="10"/>
      <c r="N31" s="10"/>
      <c r="O31" s="10"/>
      <c r="P31" s="14">
        <v>2</v>
      </c>
      <c r="Q31" s="17">
        <v>15</v>
      </c>
      <c r="R31" s="17"/>
      <c r="S31" s="17">
        <v>15</v>
      </c>
      <c r="T31" s="17">
        <v>20</v>
      </c>
      <c r="U31" s="14"/>
      <c r="V31" s="15"/>
      <c r="W31" s="17"/>
      <c r="X31" s="15"/>
      <c r="Y31" s="15"/>
      <c r="Z31" s="14"/>
      <c r="AA31" s="10"/>
      <c r="AB31" s="10"/>
      <c r="AC31" s="10"/>
      <c r="AD31" s="10"/>
      <c r="AE31" s="14"/>
      <c r="AF31" s="10"/>
      <c r="AG31" s="10"/>
      <c r="AH31" s="10"/>
      <c r="AI31" s="10"/>
      <c r="AJ31" s="14"/>
      <c r="AK31" s="10"/>
      <c r="AL31" s="10"/>
      <c r="AM31" s="74"/>
      <c r="AN31" s="10"/>
      <c r="AO31" s="10">
        <f t="shared" si="9"/>
        <v>20</v>
      </c>
      <c r="AP31" s="32"/>
    </row>
    <row r="32" spans="1:42" s="5" customFormat="1" ht="12.75" customHeight="1">
      <c r="A32" s="10">
        <v>12</v>
      </c>
      <c r="B32" s="16" t="s">
        <v>24</v>
      </c>
      <c r="C32" s="114"/>
      <c r="D32" s="114"/>
      <c r="E32" s="12" t="s">
        <v>83</v>
      </c>
      <c r="F32" s="10">
        <f t="shared" si="6"/>
        <v>90</v>
      </c>
      <c r="G32" s="10">
        <f t="shared" si="7"/>
        <v>30</v>
      </c>
      <c r="H32" s="10">
        <f t="shared" si="7"/>
        <v>0</v>
      </c>
      <c r="I32" s="10">
        <f t="shared" si="7"/>
        <v>60</v>
      </c>
      <c r="J32" s="13">
        <f t="shared" si="8"/>
        <v>4</v>
      </c>
      <c r="K32" s="14"/>
      <c r="L32" s="10"/>
      <c r="M32" s="10"/>
      <c r="N32" s="10"/>
      <c r="O32" s="10"/>
      <c r="P32" s="14"/>
      <c r="Q32" s="17"/>
      <c r="R32" s="17"/>
      <c r="S32" s="17"/>
      <c r="T32" s="17"/>
      <c r="U32" s="14">
        <v>2</v>
      </c>
      <c r="V32" s="17">
        <v>15</v>
      </c>
      <c r="W32" s="17"/>
      <c r="X32" s="17">
        <v>30</v>
      </c>
      <c r="Y32" s="17">
        <v>20</v>
      </c>
      <c r="Z32" s="14">
        <v>2</v>
      </c>
      <c r="AA32" s="15">
        <v>15</v>
      </c>
      <c r="AB32" s="15"/>
      <c r="AC32" s="15">
        <v>30</v>
      </c>
      <c r="AD32" s="15">
        <v>20</v>
      </c>
      <c r="AE32" s="14"/>
      <c r="AF32" s="10"/>
      <c r="AG32" s="10"/>
      <c r="AH32" s="10"/>
      <c r="AI32" s="10"/>
      <c r="AJ32" s="14"/>
      <c r="AK32" s="10"/>
      <c r="AL32" s="10"/>
      <c r="AM32" s="74"/>
      <c r="AN32" s="10"/>
      <c r="AO32" s="10">
        <f t="shared" si="9"/>
        <v>40</v>
      </c>
      <c r="AP32" s="32"/>
    </row>
    <row r="33" spans="1:42" s="5" customFormat="1" ht="12.75" customHeight="1">
      <c r="A33" s="10">
        <v>13</v>
      </c>
      <c r="B33" s="16" t="s">
        <v>111</v>
      </c>
      <c r="C33" s="114"/>
      <c r="D33" s="114"/>
      <c r="E33" s="12" t="s">
        <v>84</v>
      </c>
      <c r="F33" s="10">
        <f>SUM(G33:I33)</f>
        <v>15</v>
      </c>
      <c r="G33" s="10">
        <f t="shared" si="7"/>
        <v>0</v>
      </c>
      <c r="H33" s="10">
        <f t="shared" si="7"/>
        <v>0</v>
      </c>
      <c r="I33" s="10">
        <f>SUM(N33,S33,X33,AC33,AH33,AM33)</f>
        <v>15</v>
      </c>
      <c r="J33" s="13">
        <f>SUM(K33,P33,U33,Z33,AE33,AJ33)</f>
        <v>1</v>
      </c>
      <c r="K33" s="14"/>
      <c r="L33" s="10"/>
      <c r="M33" s="10"/>
      <c r="N33" s="10"/>
      <c r="O33" s="10"/>
      <c r="P33" s="14"/>
      <c r="Q33" s="17"/>
      <c r="R33" s="17"/>
      <c r="S33" s="17"/>
      <c r="T33" s="17"/>
      <c r="U33" s="14"/>
      <c r="V33" s="15"/>
      <c r="W33" s="15"/>
      <c r="X33" s="15"/>
      <c r="Y33" s="15"/>
      <c r="Z33" s="14"/>
      <c r="AA33" s="15"/>
      <c r="AB33" s="15"/>
      <c r="AC33" s="15"/>
      <c r="AD33" s="15"/>
      <c r="AE33" s="14"/>
      <c r="AF33" s="17"/>
      <c r="AG33" s="17"/>
      <c r="AH33" s="17"/>
      <c r="AI33" s="17"/>
      <c r="AJ33" s="14">
        <v>1</v>
      </c>
      <c r="AK33" s="10"/>
      <c r="AL33" s="10"/>
      <c r="AM33" s="74">
        <v>15</v>
      </c>
      <c r="AN33" s="10">
        <v>30</v>
      </c>
      <c r="AO33" s="10">
        <f>SUM(AN33,AI33,AD33,Y33,T33,O33)</f>
        <v>30</v>
      </c>
      <c r="AP33" s="32"/>
    </row>
    <row r="34" spans="1:42" s="5" customFormat="1" ht="12.75" customHeight="1">
      <c r="A34" s="10" t="s">
        <v>144</v>
      </c>
      <c r="B34" s="16" t="s">
        <v>126</v>
      </c>
      <c r="C34" s="114"/>
      <c r="D34" s="114"/>
      <c r="E34" s="12" t="s">
        <v>130</v>
      </c>
      <c r="F34" s="10">
        <f>SUM(G34:I34)</f>
        <v>0</v>
      </c>
      <c r="G34" s="10">
        <f t="shared" si="7"/>
        <v>0</v>
      </c>
      <c r="H34" s="10">
        <f t="shared" si="7"/>
        <v>0</v>
      </c>
      <c r="I34" s="10">
        <f>SUM(N34,S34,X34,AC34,AH34,AM34)</f>
        <v>0</v>
      </c>
      <c r="J34" s="13">
        <f>SUM(K34,P34,U34,Z34,AE34,AJ34)</f>
        <v>1</v>
      </c>
      <c r="K34" s="14"/>
      <c r="L34" s="10"/>
      <c r="M34" s="10"/>
      <c r="N34" s="10"/>
      <c r="O34" s="10"/>
      <c r="P34" s="14">
        <v>1</v>
      </c>
      <c r="Q34" s="17"/>
      <c r="R34" s="17"/>
      <c r="S34" s="17"/>
      <c r="T34" s="17">
        <v>15</v>
      </c>
      <c r="U34" s="14"/>
      <c r="V34" s="15"/>
      <c r="W34" s="15"/>
      <c r="X34" s="15"/>
      <c r="Y34" s="15"/>
      <c r="Z34" s="14"/>
      <c r="AA34" s="15"/>
      <c r="AB34" s="15"/>
      <c r="AC34" s="15"/>
      <c r="AD34" s="15"/>
      <c r="AE34" s="14"/>
      <c r="AF34" s="17"/>
      <c r="AG34" s="17"/>
      <c r="AH34" s="17"/>
      <c r="AI34" s="17"/>
      <c r="AJ34" s="14"/>
      <c r="AK34" s="10"/>
      <c r="AL34" s="10"/>
      <c r="AM34" s="74"/>
      <c r="AN34" s="10"/>
      <c r="AO34" s="10">
        <f>SUM(AN34,AI34,AD34,Y34,T34,O34)</f>
        <v>15</v>
      </c>
      <c r="AP34" s="32"/>
    </row>
    <row r="35" spans="1:42" s="5" customFormat="1" ht="12.75" customHeight="1">
      <c r="A35" s="37" t="s">
        <v>145</v>
      </c>
      <c r="B35" s="125" t="s">
        <v>151</v>
      </c>
      <c r="C35" s="126"/>
      <c r="D35" s="126"/>
      <c r="E35" s="127" t="s">
        <v>79</v>
      </c>
      <c r="F35" s="37">
        <f>SUM(G35:I35)</f>
        <v>0</v>
      </c>
      <c r="G35" s="37">
        <f t="shared" si="7"/>
        <v>0</v>
      </c>
      <c r="H35" s="37">
        <f t="shared" si="7"/>
        <v>0</v>
      </c>
      <c r="I35" s="37">
        <f>SUM(N35,S35,X35,AC35,AH35,AM35)</f>
        <v>0</v>
      </c>
      <c r="J35" s="40">
        <f>SUM(K35,P35,U35,Z35,AE35,AJ35)</f>
        <v>2</v>
      </c>
      <c r="K35" s="128"/>
      <c r="L35" s="37"/>
      <c r="M35" s="37"/>
      <c r="N35" s="37"/>
      <c r="O35" s="37"/>
      <c r="P35" s="128"/>
      <c r="Q35" s="124"/>
      <c r="R35" s="124"/>
      <c r="S35" s="124"/>
      <c r="T35" s="124"/>
      <c r="U35" s="128">
        <v>2</v>
      </c>
      <c r="V35" s="129"/>
      <c r="W35" s="129"/>
      <c r="X35" s="129"/>
      <c r="Y35" s="129">
        <v>20</v>
      </c>
      <c r="Z35" s="128"/>
      <c r="AA35" s="129"/>
      <c r="AB35" s="129"/>
      <c r="AC35" s="129"/>
      <c r="AD35" s="129"/>
      <c r="AE35" s="128"/>
      <c r="AF35" s="124"/>
      <c r="AG35" s="124"/>
      <c r="AH35" s="124"/>
      <c r="AI35" s="124"/>
      <c r="AJ35" s="128"/>
      <c r="AK35" s="37"/>
      <c r="AL35" s="37"/>
      <c r="AM35" s="130"/>
      <c r="AN35" s="10"/>
      <c r="AO35" s="10">
        <f>SUM(AN35,AI35,AD35,Y35,T35,O35)</f>
        <v>20</v>
      </c>
      <c r="AP35" s="32"/>
    </row>
    <row r="36" spans="1:42" s="5" customFormat="1" ht="12.75" customHeight="1">
      <c r="A36" s="37" t="s">
        <v>146</v>
      </c>
      <c r="B36" s="125" t="s">
        <v>127</v>
      </c>
      <c r="C36" s="126"/>
      <c r="D36" s="126"/>
      <c r="E36" s="127" t="s">
        <v>131</v>
      </c>
      <c r="F36" s="37">
        <f>SUM(G36:I36)</f>
        <v>0</v>
      </c>
      <c r="G36" s="37">
        <f t="shared" si="7"/>
        <v>0</v>
      </c>
      <c r="H36" s="37">
        <f t="shared" si="7"/>
        <v>0</v>
      </c>
      <c r="I36" s="37">
        <f>SUM(N36,S36,X36,AC36,AH36,AM36)</f>
        <v>0</v>
      </c>
      <c r="J36" s="40">
        <f>SUM(K36,P36,U36,Z36,AE36,AJ36)</f>
        <v>5</v>
      </c>
      <c r="K36" s="128"/>
      <c r="L36" s="37"/>
      <c r="M36" s="37"/>
      <c r="N36" s="37"/>
      <c r="O36" s="37"/>
      <c r="P36" s="128"/>
      <c r="Q36" s="124"/>
      <c r="R36" s="124"/>
      <c r="S36" s="124"/>
      <c r="T36" s="124"/>
      <c r="U36" s="128"/>
      <c r="V36" s="129"/>
      <c r="W36" s="129"/>
      <c r="X36" s="129"/>
      <c r="Y36" s="129"/>
      <c r="Z36" s="128"/>
      <c r="AA36" s="129"/>
      <c r="AB36" s="129"/>
      <c r="AC36" s="129"/>
      <c r="AD36" s="129"/>
      <c r="AE36" s="128">
        <v>5</v>
      </c>
      <c r="AF36" s="124"/>
      <c r="AG36" s="124"/>
      <c r="AH36" s="124"/>
      <c r="AI36" s="124">
        <v>40</v>
      </c>
      <c r="AJ36" s="128"/>
      <c r="AK36" s="37"/>
      <c r="AL36" s="37"/>
      <c r="AM36" s="130"/>
      <c r="AN36" s="10"/>
      <c r="AO36" s="10">
        <f>SUM(AN36,AI36,AD36,Y36,T36,O36)</f>
        <v>40</v>
      </c>
      <c r="AP36" s="32"/>
    </row>
    <row r="37" spans="1:42" s="5" customFormat="1" ht="12.75">
      <c r="A37" s="37"/>
      <c r="B37" s="38" t="s">
        <v>15</v>
      </c>
      <c r="C37" s="40">
        <v>360</v>
      </c>
      <c r="D37" s="40"/>
      <c r="E37" s="39" t="s">
        <v>112</v>
      </c>
      <c r="F37" s="40">
        <f>SUM(F27:F36)</f>
        <v>285</v>
      </c>
      <c r="G37" s="40">
        <f aca="true" t="shared" si="10" ref="G37:AN37">SUM(G27:G36)</f>
        <v>120</v>
      </c>
      <c r="H37" s="40">
        <f t="shared" si="10"/>
        <v>0</v>
      </c>
      <c r="I37" s="40">
        <f t="shared" si="10"/>
        <v>165</v>
      </c>
      <c r="J37" s="40">
        <f t="shared" si="10"/>
        <v>25</v>
      </c>
      <c r="K37" s="41">
        <f t="shared" si="10"/>
        <v>4</v>
      </c>
      <c r="L37" s="40">
        <f t="shared" si="10"/>
        <v>30</v>
      </c>
      <c r="M37" s="40">
        <f t="shared" si="10"/>
        <v>0</v>
      </c>
      <c r="N37" s="40">
        <f t="shared" si="10"/>
        <v>30</v>
      </c>
      <c r="O37" s="40">
        <f t="shared" si="10"/>
        <v>60</v>
      </c>
      <c r="P37" s="41">
        <f t="shared" si="10"/>
        <v>7</v>
      </c>
      <c r="Q37" s="40">
        <f t="shared" si="10"/>
        <v>45</v>
      </c>
      <c r="R37" s="40">
        <f t="shared" si="10"/>
        <v>0</v>
      </c>
      <c r="S37" s="40">
        <f t="shared" si="10"/>
        <v>45</v>
      </c>
      <c r="T37" s="40">
        <f t="shared" si="10"/>
        <v>110</v>
      </c>
      <c r="U37" s="41">
        <f t="shared" si="10"/>
        <v>6</v>
      </c>
      <c r="V37" s="40">
        <f t="shared" si="10"/>
        <v>30</v>
      </c>
      <c r="W37" s="40">
        <f t="shared" si="10"/>
        <v>0</v>
      </c>
      <c r="X37" s="40">
        <f t="shared" si="10"/>
        <v>45</v>
      </c>
      <c r="Y37" s="40">
        <f t="shared" si="10"/>
        <v>70</v>
      </c>
      <c r="Z37" s="41">
        <f t="shared" si="10"/>
        <v>2</v>
      </c>
      <c r="AA37" s="40">
        <f t="shared" si="10"/>
        <v>15</v>
      </c>
      <c r="AB37" s="40">
        <f t="shared" si="10"/>
        <v>0</v>
      </c>
      <c r="AC37" s="40">
        <f t="shared" si="10"/>
        <v>30</v>
      </c>
      <c r="AD37" s="40">
        <f t="shared" si="10"/>
        <v>20</v>
      </c>
      <c r="AE37" s="41">
        <f t="shared" si="10"/>
        <v>5</v>
      </c>
      <c r="AF37" s="40">
        <f t="shared" si="10"/>
        <v>0</v>
      </c>
      <c r="AG37" s="40">
        <f t="shared" si="10"/>
        <v>0</v>
      </c>
      <c r="AH37" s="40">
        <f t="shared" si="10"/>
        <v>0</v>
      </c>
      <c r="AI37" s="40">
        <f t="shared" si="10"/>
        <v>40</v>
      </c>
      <c r="AJ37" s="41">
        <f t="shared" si="10"/>
        <v>1</v>
      </c>
      <c r="AK37" s="40">
        <f t="shared" si="10"/>
        <v>0</v>
      </c>
      <c r="AL37" s="40">
        <f t="shared" si="10"/>
        <v>0</v>
      </c>
      <c r="AM37" s="78">
        <f t="shared" si="10"/>
        <v>15</v>
      </c>
      <c r="AN37" s="13">
        <f t="shared" si="10"/>
        <v>30</v>
      </c>
      <c r="AO37" s="13">
        <f>SUM(AO27:AO36)</f>
        <v>330</v>
      </c>
      <c r="AP37" s="92"/>
    </row>
    <row r="38" spans="1:42" ht="21" customHeight="1">
      <c r="A38" s="62" t="s">
        <v>36</v>
      </c>
      <c r="B38" s="63"/>
      <c r="C38" s="116"/>
      <c r="D38" s="116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1"/>
      <c r="AO38" s="11"/>
      <c r="AP38" s="32"/>
    </row>
    <row r="39" spans="1:42" ht="12.75" customHeight="1">
      <c r="A39" s="162" t="s">
        <v>10</v>
      </c>
      <c r="B39" s="162" t="s">
        <v>9</v>
      </c>
      <c r="C39" s="188" t="s">
        <v>89</v>
      </c>
      <c r="D39" s="192"/>
      <c r="E39" s="162" t="s">
        <v>8</v>
      </c>
      <c r="F39" s="165" t="s">
        <v>7</v>
      </c>
      <c r="G39" s="166"/>
      <c r="H39" s="166"/>
      <c r="I39" s="166"/>
      <c r="J39" s="151"/>
      <c r="K39" s="159" t="s">
        <v>0</v>
      </c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96"/>
      <c r="AO39" s="210" t="s">
        <v>124</v>
      </c>
      <c r="AP39" s="182" t="s">
        <v>92</v>
      </c>
    </row>
    <row r="40" spans="1:42" ht="12.75">
      <c r="A40" s="195"/>
      <c r="B40" s="197"/>
      <c r="C40" s="193"/>
      <c r="D40" s="193"/>
      <c r="E40" s="163"/>
      <c r="F40" s="152"/>
      <c r="G40" s="149"/>
      <c r="H40" s="149"/>
      <c r="I40" s="149"/>
      <c r="J40" s="150"/>
      <c r="K40" s="159" t="s">
        <v>141</v>
      </c>
      <c r="L40" s="160"/>
      <c r="M40" s="160"/>
      <c r="N40" s="160"/>
      <c r="O40" s="160"/>
      <c r="P40" s="160"/>
      <c r="Q40" s="160"/>
      <c r="R40" s="160"/>
      <c r="S40" s="161"/>
      <c r="T40" s="97"/>
      <c r="U40" s="159" t="s">
        <v>142</v>
      </c>
      <c r="V40" s="160"/>
      <c r="W40" s="160"/>
      <c r="X40" s="160"/>
      <c r="Y40" s="160"/>
      <c r="Z40" s="160"/>
      <c r="AA40" s="160"/>
      <c r="AB40" s="160"/>
      <c r="AC40" s="161"/>
      <c r="AD40" s="97"/>
      <c r="AE40" s="159" t="s">
        <v>143</v>
      </c>
      <c r="AF40" s="160"/>
      <c r="AG40" s="160"/>
      <c r="AH40" s="160"/>
      <c r="AI40" s="160"/>
      <c r="AJ40" s="160"/>
      <c r="AK40" s="160"/>
      <c r="AL40" s="160"/>
      <c r="AM40" s="160"/>
      <c r="AN40" s="96"/>
      <c r="AO40" s="211"/>
      <c r="AP40" s="183"/>
    </row>
    <row r="41" spans="1:42" ht="12.75">
      <c r="A41" s="195"/>
      <c r="B41" s="197"/>
      <c r="C41" s="194"/>
      <c r="D41" s="194"/>
      <c r="E41" s="163"/>
      <c r="F41" s="167"/>
      <c r="G41" s="168"/>
      <c r="H41" s="168"/>
      <c r="I41" s="168"/>
      <c r="J41" s="169"/>
      <c r="K41" s="159" t="s">
        <v>1</v>
      </c>
      <c r="L41" s="160"/>
      <c r="M41" s="160"/>
      <c r="N41" s="161"/>
      <c r="O41" s="97"/>
      <c r="P41" s="159" t="s">
        <v>2</v>
      </c>
      <c r="Q41" s="160"/>
      <c r="R41" s="160"/>
      <c r="S41" s="161"/>
      <c r="T41" s="97"/>
      <c r="U41" s="159" t="s">
        <v>3</v>
      </c>
      <c r="V41" s="160"/>
      <c r="W41" s="160"/>
      <c r="X41" s="161"/>
      <c r="Y41" s="97"/>
      <c r="Z41" s="159" t="s">
        <v>4</v>
      </c>
      <c r="AA41" s="160"/>
      <c r="AB41" s="160"/>
      <c r="AC41" s="161"/>
      <c r="AD41" s="97"/>
      <c r="AE41" s="159" t="s">
        <v>5</v>
      </c>
      <c r="AF41" s="160"/>
      <c r="AG41" s="160"/>
      <c r="AH41" s="161"/>
      <c r="AI41" s="97"/>
      <c r="AJ41" s="159" t="s">
        <v>6</v>
      </c>
      <c r="AK41" s="160"/>
      <c r="AL41" s="160"/>
      <c r="AM41" s="160"/>
      <c r="AN41" s="96"/>
      <c r="AO41" s="211"/>
      <c r="AP41" s="183"/>
    </row>
    <row r="42" spans="1:42" ht="31.5" customHeight="1">
      <c r="A42" s="196"/>
      <c r="B42" s="198"/>
      <c r="C42" s="117" t="s">
        <v>90</v>
      </c>
      <c r="D42" s="72" t="s">
        <v>12</v>
      </c>
      <c r="E42" s="164"/>
      <c r="F42" s="6" t="s">
        <v>65</v>
      </c>
      <c r="G42" s="6" t="s">
        <v>66</v>
      </c>
      <c r="H42" s="6" t="s">
        <v>69</v>
      </c>
      <c r="I42" s="6" t="s">
        <v>68</v>
      </c>
      <c r="J42" s="7" t="s">
        <v>12</v>
      </c>
      <c r="K42" s="8" t="s">
        <v>12</v>
      </c>
      <c r="L42" s="9" t="s">
        <v>66</v>
      </c>
      <c r="M42" s="9" t="s">
        <v>67</v>
      </c>
      <c r="N42" s="9" t="s">
        <v>68</v>
      </c>
      <c r="O42" s="9" t="s">
        <v>91</v>
      </c>
      <c r="P42" s="8" t="s">
        <v>12</v>
      </c>
      <c r="Q42" s="9" t="s">
        <v>66</v>
      </c>
      <c r="R42" s="9" t="s">
        <v>67</v>
      </c>
      <c r="S42" s="9" t="s">
        <v>68</v>
      </c>
      <c r="T42" s="9" t="s">
        <v>91</v>
      </c>
      <c r="U42" s="8" t="s">
        <v>12</v>
      </c>
      <c r="V42" s="9" t="s">
        <v>66</v>
      </c>
      <c r="W42" s="9" t="s">
        <v>67</v>
      </c>
      <c r="X42" s="9" t="s">
        <v>68</v>
      </c>
      <c r="Y42" s="9" t="s">
        <v>91</v>
      </c>
      <c r="Z42" s="8" t="s">
        <v>12</v>
      </c>
      <c r="AA42" s="9" t="s">
        <v>66</v>
      </c>
      <c r="AB42" s="9" t="s">
        <v>67</v>
      </c>
      <c r="AC42" s="9" t="s">
        <v>68</v>
      </c>
      <c r="AD42" s="9" t="s">
        <v>91</v>
      </c>
      <c r="AE42" s="8" t="s">
        <v>12</v>
      </c>
      <c r="AF42" s="9" t="s">
        <v>66</v>
      </c>
      <c r="AG42" s="9" t="s">
        <v>67</v>
      </c>
      <c r="AH42" s="9" t="s">
        <v>68</v>
      </c>
      <c r="AI42" s="9" t="s">
        <v>91</v>
      </c>
      <c r="AJ42" s="8" t="s">
        <v>12</v>
      </c>
      <c r="AK42" s="9" t="s">
        <v>66</v>
      </c>
      <c r="AL42" s="9" t="s">
        <v>67</v>
      </c>
      <c r="AM42" s="73" t="s">
        <v>68</v>
      </c>
      <c r="AN42" s="9" t="s">
        <v>91</v>
      </c>
      <c r="AO42" s="212"/>
      <c r="AP42" s="184"/>
    </row>
    <row r="43" spans="1:42" ht="12.75">
      <c r="A43" s="10">
        <v>17</v>
      </c>
      <c r="B43" s="20" t="s">
        <v>48</v>
      </c>
      <c r="C43" s="10"/>
      <c r="D43" s="10"/>
      <c r="E43" s="11" t="s">
        <v>29</v>
      </c>
      <c r="F43" s="10">
        <f aca="true" t="shared" si="11" ref="F43:F53">SUM(G43:I43)</f>
        <v>135</v>
      </c>
      <c r="G43" s="10">
        <f aca="true" t="shared" si="12" ref="G43:I53">SUM(L43,Q43,V43,AA43,AF43,AK43)</f>
        <v>0</v>
      </c>
      <c r="H43" s="10">
        <f>SUM(M43,R43,W43,AB43,AG43,AL43)</f>
        <v>135</v>
      </c>
      <c r="I43" s="10">
        <f t="shared" si="12"/>
        <v>0</v>
      </c>
      <c r="J43" s="13">
        <f>SUM(K43,P43,U43,Z43,AE43,AJ43)</f>
        <v>7</v>
      </c>
      <c r="K43" s="14">
        <v>4</v>
      </c>
      <c r="L43" s="10"/>
      <c r="M43" s="10">
        <v>45</v>
      </c>
      <c r="N43" s="10"/>
      <c r="O43" s="10">
        <v>20</v>
      </c>
      <c r="P43" s="14">
        <v>2</v>
      </c>
      <c r="Q43" s="10"/>
      <c r="R43" s="10">
        <v>45</v>
      </c>
      <c r="S43" s="10"/>
      <c r="T43" s="10">
        <v>20</v>
      </c>
      <c r="U43" s="14">
        <v>1</v>
      </c>
      <c r="V43" s="10"/>
      <c r="W43" s="10">
        <v>45</v>
      </c>
      <c r="X43" s="10"/>
      <c r="Y43" s="10">
        <v>20</v>
      </c>
      <c r="Z43" s="14"/>
      <c r="AA43" s="10"/>
      <c r="AB43" s="10"/>
      <c r="AC43" s="10"/>
      <c r="AD43" s="10"/>
      <c r="AE43" s="14"/>
      <c r="AF43" s="10"/>
      <c r="AG43" s="10"/>
      <c r="AH43" s="10"/>
      <c r="AI43" s="10"/>
      <c r="AJ43" s="31"/>
      <c r="AK43" s="32"/>
      <c r="AL43" s="32"/>
      <c r="AM43" s="79"/>
      <c r="AN43" s="32"/>
      <c r="AO43" s="10">
        <f aca="true" t="shared" si="13" ref="AO43:AO53">SUM(AN43,AI43,AD43,Y43,T43,O43)</f>
        <v>60</v>
      </c>
      <c r="AP43" s="32" t="s">
        <v>98</v>
      </c>
    </row>
    <row r="44" spans="1:42" ht="12.75">
      <c r="A44" s="10">
        <v>18</v>
      </c>
      <c r="B44" s="20" t="s">
        <v>49</v>
      </c>
      <c r="C44" s="10"/>
      <c r="D44" s="10"/>
      <c r="E44" s="11" t="s">
        <v>30</v>
      </c>
      <c r="F44" s="10">
        <f t="shared" si="11"/>
        <v>135</v>
      </c>
      <c r="G44" s="10">
        <f t="shared" si="12"/>
        <v>0</v>
      </c>
      <c r="H44" s="10">
        <f>SUM(M44,R44,W44,AB44,AG44,AL44)</f>
        <v>135</v>
      </c>
      <c r="I44" s="10">
        <f t="shared" si="12"/>
        <v>0</v>
      </c>
      <c r="J44" s="13">
        <f aca="true" t="shared" si="14" ref="J44:J53">SUM(K44,P44,U44,Z44,AE44,AJ44)</f>
        <v>6</v>
      </c>
      <c r="K44" s="14"/>
      <c r="L44" s="10"/>
      <c r="M44" s="10"/>
      <c r="N44" s="10"/>
      <c r="O44" s="10"/>
      <c r="P44" s="14">
        <v>2</v>
      </c>
      <c r="Q44" s="10"/>
      <c r="R44" s="10">
        <v>45</v>
      </c>
      <c r="S44" s="10"/>
      <c r="T44" s="10">
        <v>20</v>
      </c>
      <c r="U44" s="14">
        <v>2</v>
      </c>
      <c r="V44" s="10"/>
      <c r="W44" s="10">
        <v>45</v>
      </c>
      <c r="X44" s="10"/>
      <c r="Y44" s="10">
        <v>20</v>
      </c>
      <c r="Z44" s="14">
        <v>2</v>
      </c>
      <c r="AA44" s="10"/>
      <c r="AB44" s="10">
        <v>45</v>
      </c>
      <c r="AC44" s="10"/>
      <c r="AD44" s="10">
        <v>20</v>
      </c>
      <c r="AE44" s="14"/>
      <c r="AF44" s="10"/>
      <c r="AG44" s="10"/>
      <c r="AH44" s="10"/>
      <c r="AI44" s="10"/>
      <c r="AJ44" s="31"/>
      <c r="AK44" s="32"/>
      <c r="AL44" s="32"/>
      <c r="AM44" s="79"/>
      <c r="AN44" s="32"/>
      <c r="AO44" s="10">
        <f t="shared" si="13"/>
        <v>60</v>
      </c>
      <c r="AP44" s="32" t="s">
        <v>98</v>
      </c>
    </row>
    <row r="45" spans="1:42" ht="12.75">
      <c r="A45" s="10">
        <v>19</v>
      </c>
      <c r="B45" s="20" t="s">
        <v>58</v>
      </c>
      <c r="C45" s="10"/>
      <c r="D45" s="10"/>
      <c r="E45" s="11" t="s">
        <v>30</v>
      </c>
      <c r="F45" s="10">
        <f t="shared" si="11"/>
        <v>135</v>
      </c>
      <c r="G45" s="10">
        <f t="shared" si="12"/>
        <v>0</v>
      </c>
      <c r="H45" s="10">
        <f>SUM(M45,R45,W45,AB45,AG45,AL45)</f>
        <v>135</v>
      </c>
      <c r="I45" s="10">
        <f t="shared" si="12"/>
        <v>0</v>
      </c>
      <c r="J45" s="13">
        <f t="shared" si="14"/>
        <v>6</v>
      </c>
      <c r="K45" s="14"/>
      <c r="L45" s="10"/>
      <c r="M45" s="10"/>
      <c r="N45" s="10"/>
      <c r="O45" s="10"/>
      <c r="P45" s="14">
        <v>2</v>
      </c>
      <c r="Q45" s="10"/>
      <c r="R45" s="10">
        <v>45</v>
      </c>
      <c r="S45" s="10"/>
      <c r="T45" s="10">
        <v>20</v>
      </c>
      <c r="U45" s="14">
        <v>2</v>
      </c>
      <c r="V45" s="10"/>
      <c r="W45" s="10">
        <v>45</v>
      </c>
      <c r="X45" s="10"/>
      <c r="Y45" s="10">
        <v>20</v>
      </c>
      <c r="Z45" s="14">
        <v>2</v>
      </c>
      <c r="AA45" s="10"/>
      <c r="AB45" s="10">
        <v>45</v>
      </c>
      <c r="AC45" s="10"/>
      <c r="AD45" s="10">
        <v>20</v>
      </c>
      <c r="AE45" s="14"/>
      <c r="AF45" s="10"/>
      <c r="AG45" s="10"/>
      <c r="AH45" s="10"/>
      <c r="AI45" s="10"/>
      <c r="AJ45" s="31"/>
      <c r="AK45" s="32"/>
      <c r="AL45" s="32"/>
      <c r="AM45" s="79"/>
      <c r="AN45" s="32"/>
      <c r="AO45" s="10">
        <f t="shared" si="13"/>
        <v>60</v>
      </c>
      <c r="AP45" s="32" t="s">
        <v>98</v>
      </c>
    </row>
    <row r="46" spans="1:42" ht="12.75" customHeight="1">
      <c r="A46" s="10">
        <v>20</v>
      </c>
      <c r="B46" s="21" t="s">
        <v>50</v>
      </c>
      <c r="C46" s="115"/>
      <c r="D46" s="115"/>
      <c r="E46" s="12" t="s">
        <v>30</v>
      </c>
      <c r="F46" s="10">
        <f t="shared" si="11"/>
        <v>135</v>
      </c>
      <c r="G46" s="10">
        <f t="shared" si="12"/>
        <v>0</v>
      </c>
      <c r="H46" s="10">
        <f t="shared" si="12"/>
        <v>135</v>
      </c>
      <c r="I46" s="10">
        <f t="shared" si="12"/>
        <v>0</v>
      </c>
      <c r="J46" s="13">
        <f t="shared" si="14"/>
        <v>6</v>
      </c>
      <c r="K46" s="3"/>
      <c r="L46" s="10"/>
      <c r="M46" s="10"/>
      <c r="N46" s="15"/>
      <c r="O46" s="15"/>
      <c r="P46" s="14">
        <v>2</v>
      </c>
      <c r="Q46" s="17"/>
      <c r="R46" s="17">
        <v>45</v>
      </c>
      <c r="S46" s="17"/>
      <c r="T46" s="17">
        <v>15</v>
      </c>
      <c r="U46" s="14">
        <v>2</v>
      </c>
      <c r="V46" s="17"/>
      <c r="W46" s="17">
        <v>45</v>
      </c>
      <c r="X46" s="17"/>
      <c r="Y46" s="17">
        <v>15</v>
      </c>
      <c r="Z46" s="14">
        <v>2</v>
      </c>
      <c r="AA46" s="22"/>
      <c r="AB46" s="22">
        <v>45</v>
      </c>
      <c r="AC46" s="22"/>
      <c r="AD46" s="22">
        <v>15</v>
      </c>
      <c r="AE46" s="14"/>
      <c r="AF46" s="15"/>
      <c r="AG46" s="15"/>
      <c r="AH46" s="15"/>
      <c r="AI46" s="15"/>
      <c r="AJ46" s="14"/>
      <c r="AK46" s="15"/>
      <c r="AL46" s="15"/>
      <c r="AM46" s="80"/>
      <c r="AN46" s="15"/>
      <c r="AO46" s="15">
        <f t="shared" si="13"/>
        <v>45</v>
      </c>
      <c r="AP46" s="89" t="s">
        <v>98</v>
      </c>
    </row>
    <row r="47" spans="1:42" ht="12.75">
      <c r="A47" s="10">
        <v>21</v>
      </c>
      <c r="B47" s="21" t="s">
        <v>51</v>
      </c>
      <c r="C47" s="115"/>
      <c r="D47" s="115"/>
      <c r="E47" s="12" t="s">
        <v>31</v>
      </c>
      <c r="F47" s="10">
        <f t="shared" si="11"/>
        <v>120</v>
      </c>
      <c r="G47" s="10">
        <f t="shared" si="12"/>
        <v>0</v>
      </c>
      <c r="H47" s="10">
        <f t="shared" si="12"/>
        <v>120</v>
      </c>
      <c r="I47" s="10">
        <f t="shared" si="12"/>
        <v>0</v>
      </c>
      <c r="J47" s="13">
        <f t="shared" si="14"/>
        <v>8</v>
      </c>
      <c r="K47" s="3">
        <v>4</v>
      </c>
      <c r="L47" s="10"/>
      <c r="M47" s="10">
        <v>30</v>
      </c>
      <c r="N47" s="15"/>
      <c r="O47" s="15">
        <v>15</v>
      </c>
      <c r="P47" s="14">
        <v>2</v>
      </c>
      <c r="Q47" s="10"/>
      <c r="R47" s="10">
        <v>30</v>
      </c>
      <c r="S47" s="15"/>
      <c r="T47" s="15">
        <v>15</v>
      </c>
      <c r="U47" s="14">
        <v>1</v>
      </c>
      <c r="V47" s="15"/>
      <c r="W47" s="15">
        <v>30</v>
      </c>
      <c r="X47" s="15"/>
      <c r="Y47" s="15">
        <v>15</v>
      </c>
      <c r="Z47" s="14">
        <v>1</v>
      </c>
      <c r="AA47" s="15"/>
      <c r="AB47" s="15">
        <v>30</v>
      </c>
      <c r="AC47" s="15"/>
      <c r="AD47" s="15">
        <v>15</v>
      </c>
      <c r="AE47" s="14"/>
      <c r="AF47" s="15"/>
      <c r="AG47" s="15"/>
      <c r="AH47" s="15"/>
      <c r="AI47" s="15"/>
      <c r="AJ47" s="14"/>
      <c r="AK47" s="15"/>
      <c r="AL47" s="15"/>
      <c r="AM47" s="80"/>
      <c r="AN47" s="15"/>
      <c r="AO47" s="15">
        <f t="shared" si="13"/>
        <v>60</v>
      </c>
      <c r="AP47" s="89"/>
    </row>
    <row r="48" spans="1:42" ht="12.75">
      <c r="A48" s="10">
        <v>22</v>
      </c>
      <c r="B48" s="21" t="s">
        <v>52</v>
      </c>
      <c r="C48" s="115"/>
      <c r="D48" s="115"/>
      <c r="E48" s="12" t="s">
        <v>32</v>
      </c>
      <c r="F48" s="10">
        <f t="shared" si="11"/>
        <v>45</v>
      </c>
      <c r="G48" s="10">
        <f t="shared" si="12"/>
        <v>0</v>
      </c>
      <c r="H48" s="10">
        <f t="shared" si="12"/>
        <v>45</v>
      </c>
      <c r="I48" s="10">
        <f t="shared" si="12"/>
        <v>0</v>
      </c>
      <c r="J48" s="13">
        <f t="shared" si="14"/>
        <v>5</v>
      </c>
      <c r="K48" s="3"/>
      <c r="L48" s="10"/>
      <c r="M48" s="10"/>
      <c r="N48" s="15"/>
      <c r="O48" s="15"/>
      <c r="P48" s="14"/>
      <c r="Q48" s="10"/>
      <c r="R48" s="10"/>
      <c r="S48" s="15"/>
      <c r="T48" s="15"/>
      <c r="U48" s="14"/>
      <c r="V48" s="15"/>
      <c r="W48" s="15"/>
      <c r="X48" s="15"/>
      <c r="Y48" s="15"/>
      <c r="Z48" s="14"/>
      <c r="AA48" s="15"/>
      <c r="AB48" s="15"/>
      <c r="AC48" s="15"/>
      <c r="AD48" s="15"/>
      <c r="AE48" s="14">
        <v>1</v>
      </c>
      <c r="AF48" s="10"/>
      <c r="AG48" s="10">
        <v>30</v>
      </c>
      <c r="AH48" s="10"/>
      <c r="AI48" s="10">
        <v>30</v>
      </c>
      <c r="AJ48" s="14">
        <v>4</v>
      </c>
      <c r="AK48" s="15"/>
      <c r="AL48" s="15">
        <v>15</v>
      </c>
      <c r="AM48" s="80"/>
      <c r="AN48" s="15">
        <v>15</v>
      </c>
      <c r="AO48" s="15">
        <f t="shared" si="13"/>
        <v>45</v>
      </c>
      <c r="AP48" s="89"/>
    </row>
    <row r="49" spans="1:42" ht="12.75">
      <c r="A49" s="10">
        <v>23</v>
      </c>
      <c r="B49" s="23" t="s">
        <v>53</v>
      </c>
      <c r="C49" s="118"/>
      <c r="D49" s="118"/>
      <c r="E49" s="24" t="s">
        <v>33</v>
      </c>
      <c r="F49" s="10">
        <f t="shared" si="11"/>
        <v>30</v>
      </c>
      <c r="G49" s="10">
        <f t="shared" si="12"/>
        <v>0</v>
      </c>
      <c r="H49" s="10">
        <f t="shared" si="12"/>
        <v>30</v>
      </c>
      <c r="I49" s="10">
        <f t="shared" si="12"/>
        <v>0</v>
      </c>
      <c r="J49" s="13">
        <f t="shared" si="14"/>
        <v>1</v>
      </c>
      <c r="K49" s="3"/>
      <c r="L49" s="17"/>
      <c r="M49" s="10"/>
      <c r="N49" s="17"/>
      <c r="O49" s="17"/>
      <c r="P49" s="14">
        <v>1</v>
      </c>
      <c r="Q49" s="10"/>
      <c r="R49" s="10">
        <v>30</v>
      </c>
      <c r="S49" s="17"/>
      <c r="T49" s="17">
        <v>30</v>
      </c>
      <c r="U49" s="14"/>
      <c r="V49" s="15"/>
      <c r="W49" s="15"/>
      <c r="X49" s="15"/>
      <c r="Y49" s="15"/>
      <c r="Z49" s="14"/>
      <c r="AA49" s="10"/>
      <c r="AB49" s="10"/>
      <c r="AC49" s="10"/>
      <c r="AD49" s="10"/>
      <c r="AE49" s="14"/>
      <c r="AF49" s="10"/>
      <c r="AG49" s="10"/>
      <c r="AH49" s="10"/>
      <c r="AI49" s="10"/>
      <c r="AJ49" s="14"/>
      <c r="AK49" s="15"/>
      <c r="AL49" s="15"/>
      <c r="AM49" s="80"/>
      <c r="AN49" s="15"/>
      <c r="AO49" s="15">
        <f t="shared" si="13"/>
        <v>30</v>
      </c>
      <c r="AP49" s="89" t="s">
        <v>99</v>
      </c>
    </row>
    <row r="50" spans="1:42" ht="12.75">
      <c r="A50" s="10">
        <v>24</v>
      </c>
      <c r="B50" s="21" t="s">
        <v>54</v>
      </c>
      <c r="C50" s="115"/>
      <c r="D50" s="115"/>
      <c r="E50" s="12" t="s">
        <v>29</v>
      </c>
      <c r="F50" s="10">
        <f t="shared" si="11"/>
        <v>60</v>
      </c>
      <c r="G50" s="10">
        <f t="shared" si="12"/>
        <v>0</v>
      </c>
      <c r="H50" s="10">
        <f t="shared" si="12"/>
        <v>60</v>
      </c>
      <c r="I50" s="10">
        <f t="shared" si="12"/>
        <v>0</v>
      </c>
      <c r="J50" s="13">
        <f t="shared" si="14"/>
        <v>6</v>
      </c>
      <c r="K50" s="3">
        <v>3</v>
      </c>
      <c r="L50" s="10"/>
      <c r="M50" s="10">
        <v>30</v>
      </c>
      <c r="N50" s="15"/>
      <c r="O50" s="15">
        <v>20</v>
      </c>
      <c r="P50" s="14">
        <v>2</v>
      </c>
      <c r="Q50" s="10"/>
      <c r="R50" s="10">
        <v>15</v>
      </c>
      <c r="S50" s="10"/>
      <c r="T50" s="10">
        <v>20</v>
      </c>
      <c r="U50" s="14">
        <v>1</v>
      </c>
      <c r="V50" s="15"/>
      <c r="W50" s="15">
        <v>15</v>
      </c>
      <c r="X50" s="15"/>
      <c r="Y50" s="15">
        <v>20</v>
      </c>
      <c r="Z50" s="14"/>
      <c r="AA50" s="10"/>
      <c r="AB50" s="10"/>
      <c r="AC50" s="10"/>
      <c r="AD50" s="10"/>
      <c r="AE50" s="14"/>
      <c r="AF50" s="17"/>
      <c r="AG50" s="17"/>
      <c r="AH50" s="17"/>
      <c r="AI50" s="17"/>
      <c r="AJ50" s="14"/>
      <c r="AK50" s="15"/>
      <c r="AL50" s="15"/>
      <c r="AM50" s="80"/>
      <c r="AN50" s="15"/>
      <c r="AO50" s="15">
        <f t="shared" si="13"/>
        <v>60</v>
      </c>
      <c r="AP50" s="89" t="s">
        <v>99</v>
      </c>
    </row>
    <row r="51" spans="1:42" ht="12.75">
      <c r="A51" s="10">
        <v>25</v>
      </c>
      <c r="B51" s="21" t="s">
        <v>55</v>
      </c>
      <c r="C51" s="115"/>
      <c r="D51" s="115"/>
      <c r="E51" s="12" t="s">
        <v>34</v>
      </c>
      <c r="F51" s="10">
        <f t="shared" si="11"/>
        <v>90</v>
      </c>
      <c r="G51" s="10">
        <f t="shared" si="12"/>
        <v>0</v>
      </c>
      <c r="H51" s="10">
        <f t="shared" si="12"/>
        <v>90</v>
      </c>
      <c r="I51" s="10">
        <f t="shared" si="12"/>
        <v>0</v>
      </c>
      <c r="J51" s="13">
        <f t="shared" si="14"/>
        <v>6</v>
      </c>
      <c r="K51" s="3">
        <v>4</v>
      </c>
      <c r="L51" s="10"/>
      <c r="M51" s="10">
        <v>45</v>
      </c>
      <c r="N51" s="15"/>
      <c r="O51" s="15">
        <v>45</v>
      </c>
      <c r="P51" s="14">
        <v>2</v>
      </c>
      <c r="Q51" s="10"/>
      <c r="R51" s="10">
        <v>45</v>
      </c>
      <c r="S51" s="10"/>
      <c r="T51" s="10">
        <v>45</v>
      </c>
      <c r="U51" s="14"/>
      <c r="V51" s="15"/>
      <c r="W51" s="15"/>
      <c r="X51" s="15"/>
      <c r="Y51" s="15"/>
      <c r="Z51" s="14"/>
      <c r="AA51" s="10"/>
      <c r="AB51" s="10"/>
      <c r="AC51" s="10"/>
      <c r="AD51" s="10"/>
      <c r="AE51" s="14"/>
      <c r="AF51" s="17"/>
      <c r="AG51" s="17"/>
      <c r="AH51" s="17"/>
      <c r="AI51" s="17"/>
      <c r="AJ51" s="25"/>
      <c r="AK51" s="27"/>
      <c r="AL51" s="27"/>
      <c r="AM51" s="81"/>
      <c r="AN51" s="27"/>
      <c r="AO51" s="27">
        <f t="shared" si="13"/>
        <v>90</v>
      </c>
      <c r="AP51" s="91" t="s">
        <v>100</v>
      </c>
    </row>
    <row r="52" spans="1:42" ht="12.75">
      <c r="A52" s="10">
        <v>26</v>
      </c>
      <c r="B52" s="21" t="s">
        <v>56</v>
      </c>
      <c r="C52" s="115"/>
      <c r="D52" s="115"/>
      <c r="E52" s="12" t="s">
        <v>93</v>
      </c>
      <c r="F52" s="10">
        <f t="shared" si="11"/>
        <v>75</v>
      </c>
      <c r="G52" s="10">
        <f t="shared" si="12"/>
        <v>0</v>
      </c>
      <c r="H52" s="10">
        <f t="shared" si="12"/>
        <v>75</v>
      </c>
      <c r="I52" s="10">
        <f t="shared" si="12"/>
        <v>0</v>
      </c>
      <c r="J52" s="13">
        <f t="shared" si="14"/>
        <v>5</v>
      </c>
      <c r="K52" s="3"/>
      <c r="L52" s="10"/>
      <c r="M52" s="10"/>
      <c r="N52" s="15"/>
      <c r="O52" s="15"/>
      <c r="P52" s="14"/>
      <c r="Q52" s="10"/>
      <c r="R52" s="10"/>
      <c r="S52" s="10"/>
      <c r="T52" s="10"/>
      <c r="U52" s="14">
        <v>3</v>
      </c>
      <c r="V52" s="15"/>
      <c r="W52" s="15">
        <v>45</v>
      </c>
      <c r="X52" s="15"/>
      <c r="Y52" s="15">
        <v>45</v>
      </c>
      <c r="Z52" s="14">
        <v>2</v>
      </c>
      <c r="AA52" s="10"/>
      <c r="AB52" s="10">
        <v>30</v>
      </c>
      <c r="AC52" s="10"/>
      <c r="AD52" s="10">
        <v>30</v>
      </c>
      <c r="AE52" s="14"/>
      <c r="AF52" s="17"/>
      <c r="AG52" s="17"/>
      <c r="AH52" s="17"/>
      <c r="AI52" s="17"/>
      <c r="AJ52" s="14"/>
      <c r="AK52" s="17"/>
      <c r="AL52" s="17"/>
      <c r="AM52" s="75"/>
      <c r="AN52" s="17"/>
      <c r="AO52" s="17">
        <f t="shared" si="13"/>
        <v>75</v>
      </c>
      <c r="AP52" s="91" t="s">
        <v>99</v>
      </c>
    </row>
    <row r="53" spans="1:42" ht="12.75">
      <c r="A53" s="10">
        <v>27</v>
      </c>
      <c r="B53" s="21" t="s">
        <v>76</v>
      </c>
      <c r="C53" s="115"/>
      <c r="D53" s="115"/>
      <c r="E53" s="12" t="s">
        <v>78</v>
      </c>
      <c r="F53" s="10">
        <f t="shared" si="11"/>
        <v>60</v>
      </c>
      <c r="G53" s="10">
        <f t="shared" si="12"/>
        <v>0</v>
      </c>
      <c r="H53" s="10">
        <f t="shared" si="12"/>
        <v>60</v>
      </c>
      <c r="I53" s="10">
        <f t="shared" si="12"/>
        <v>0</v>
      </c>
      <c r="J53" s="13">
        <f t="shared" si="14"/>
        <v>4</v>
      </c>
      <c r="K53" s="3"/>
      <c r="L53" s="10"/>
      <c r="M53" s="10"/>
      <c r="N53" s="15"/>
      <c r="O53" s="15"/>
      <c r="P53" s="14"/>
      <c r="Q53" s="10"/>
      <c r="R53" s="10"/>
      <c r="S53" s="10"/>
      <c r="T53" s="10"/>
      <c r="U53" s="14"/>
      <c r="V53" s="15"/>
      <c r="W53" s="15"/>
      <c r="X53" s="15"/>
      <c r="Y53" s="15"/>
      <c r="Z53" s="14">
        <v>2</v>
      </c>
      <c r="AA53" s="10"/>
      <c r="AB53" s="10">
        <v>30</v>
      </c>
      <c r="AC53" s="10"/>
      <c r="AD53" s="10">
        <v>15</v>
      </c>
      <c r="AE53" s="14">
        <v>2</v>
      </c>
      <c r="AF53" s="17"/>
      <c r="AG53" s="17">
        <v>30</v>
      </c>
      <c r="AH53" s="17"/>
      <c r="AI53" s="17">
        <v>15</v>
      </c>
      <c r="AJ53" s="14"/>
      <c r="AK53" s="17"/>
      <c r="AL53" s="17"/>
      <c r="AM53" s="75"/>
      <c r="AN53" s="17"/>
      <c r="AO53" s="17">
        <f t="shared" si="13"/>
        <v>30</v>
      </c>
      <c r="AP53" s="91"/>
    </row>
    <row r="54" spans="1:42" s="4" customFormat="1" ht="12.75">
      <c r="A54" s="15"/>
      <c r="B54" s="28" t="s">
        <v>16</v>
      </c>
      <c r="C54" s="119">
        <v>510</v>
      </c>
      <c r="D54" s="119">
        <v>54</v>
      </c>
      <c r="E54" s="13"/>
      <c r="F54" s="13">
        <f aca="true" t="shared" si="15" ref="F54:AM54">SUM(F43:F53)</f>
        <v>1020</v>
      </c>
      <c r="G54" s="13">
        <f t="shared" si="15"/>
        <v>0</v>
      </c>
      <c r="H54" s="13">
        <f t="shared" si="15"/>
        <v>1020</v>
      </c>
      <c r="I54" s="13">
        <f t="shared" si="15"/>
        <v>0</v>
      </c>
      <c r="J54" s="13">
        <f t="shared" si="15"/>
        <v>60</v>
      </c>
      <c r="K54" s="13">
        <f t="shared" si="15"/>
        <v>15</v>
      </c>
      <c r="L54" s="13">
        <f t="shared" si="15"/>
        <v>0</v>
      </c>
      <c r="M54" s="13">
        <f t="shared" si="15"/>
        <v>150</v>
      </c>
      <c r="N54" s="13">
        <f t="shared" si="15"/>
        <v>0</v>
      </c>
      <c r="O54" s="13">
        <f>SUM(O43:O53)</f>
        <v>100</v>
      </c>
      <c r="P54" s="13">
        <f t="shared" si="15"/>
        <v>15</v>
      </c>
      <c r="Q54" s="13">
        <f t="shared" si="15"/>
        <v>0</v>
      </c>
      <c r="R54" s="13">
        <f t="shared" si="15"/>
        <v>300</v>
      </c>
      <c r="S54" s="13">
        <f t="shared" si="15"/>
        <v>0</v>
      </c>
      <c r="T54" s="13">
        <f>SUM(T43:T53)</f>
        <v>185</v>
      </c>
      <c r="U54" s="13">
        <f t="shared" si="15"/>
        <v>12</v>
      </c>
      <c r="V54" s="13">
        <f t="shared" si="15"/>
        <v>0</v>
      </c>
      <c r="W54" s="13">
        <f t="shared" si="15"/>
        <v>270</v>
      </c>
      <c r="X54" s="13">
        <f t="shared" si="15"/>
        <v>0</v>
      </c>
      <c r="Y54" s="13">
        <f>SUM(Y43:Y53)</f>
        <v>155</v>
      </c>
      <c r="Z54" s="13">
        <f t="shared" si="15"/>
        <v>11</v>
      </c>
      <c r="AA54" s="13">
        <f t="shared" si="15"/>
        <v>0</v>
      </c>
      <c r="AB54" s="13">
        <f t="shared" si="15"/>
        <v>225</v>
      </c>
      <c r="AC54" s="13">
        <f t="shared" si="15"/>
        <v>0</v>
      </c>
      <c r="AD54" s="13">
        <f>SUM(AD43:AD53)</f>
        <v>115</v>
      </c>
      <c r="AE54" s="13">
        <f t="shared" si="15"/>
        <v>3</v>
      </c>
      <c r="AF54" s="13">
        <f t="shared" si="15"/>
        <v>0</v>
      </c>
      <c r="AG54" s="13">
        <f t="shared" si="15"/>
        <v>60</v>
      </c>
      <c r="AH54" s="13">
        <f t="shared" si="15"/>
        <v>0</v>
      </c>
      <c r="AI54" s="13">
        <f>SUM(AI43:AI53)</f>
        <v>45</v>
      </c>
      <c r="AJ54" s="13">
        <f t="shared" si="15"/>
        <v>4</v>
      </c>
      <c r="AK54" s="13">
        <f t="shared" si="15"/>
        <v>0</v>
      </c>
      <c r="AL54" s="13">
        <f t="shared" si="15"/>
        <v>15</v>
      </c>
      <c r="AM54" s="76">
        <f t="shared" si="15"/>
        <v>0</v>
      </c>
      <c r="AN54" s="13">
        <f>SUM(AN43:AN53)</f>
        <v>15</v>
      </c>
      <c r="AO54" s="13">
        <f>SUM(AO43:AO53)</f>
        <v>615</v>
      </c>
      <c r="AP54" s="92"/>
    </row>
    <row r="55" spans="1:42" s="59" customFormat="1" ht="23.25" customHeight="1">
      <c r="A55" s="12" t="s">
        <v>57</v>
      </c>
      <c r="B55" s="87"/>
      <c r="C55" s="120"/>
      <c r="D55" s="120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109"/>
      <c r="AP55" s="32"/>
    </row>
    <row r="56" spans="1:42" s="34" customFormat="1" ht="12.75" customHeight="1">
      <c r="A56" s="10">
        <v>28</v>
      </c>
      <c r="B56" s="16" t="s">
        <v>37</v>
      </c>
      <c r="C56" s="114">
        <v>120</v>
      </c>
      <c r="D56" s="114">
        <v>5</v>
      </c>
      <c r="E56" s="12" t="s">
        <v>44</v>
      </c>
      <c r="F56" s="10">
        <f aca="true" t="shared" si="16" ref="F56:F61">SUM(G56:I56)</f>
        <v>120</v>
      </c>
      <c r="G56" s="10">
        <f aca="true" t="shared" si="17" ref="G56:I61">SUM(L56,Q56,V56,AA56,AF56,AK56)</f>
        <v>0</v>
      </c>
      <c r="H56" s="10">
        <f t="shared" si="17"/>
        <v>0</v>
      </c>
      <c r="I56" s="10">
        <f>SUM(N56,S56,X56,AC56,AH56,AM56)</f>
        <v>120</v>
      </c>
      <c r="J56" s="13">
        <f aca="true" t="shared" si="18" ref="J56:J61">SUM(K56,P56,U56,Z56,AE56,AJ56)</f>
        <v>8</v>
      </c>
      <c r="K56" s="14">
        <v>2</v>
      </c>
      <c r="L56" s="10"/>
      <c r="M56" s="10"/>
      <c r="N56" s="10">
        <v>30</v>
      </c>
      <c r="O56" s="10">
        <v>26</v>
      </c>
      <c r="P56" s="14">
        <v>2</v>
      </c>
      <c r="Q56" s="17"/>
      <c r="R56" s="17"/>
      <c r="S56" s="17">
        <v>30</v>
      </c>
      <c r="T56" s="17">
        <v>26</v>
      </c>
      <c r="U56" s="14">
        <v>2</v>
      </c>
      <c r="V56" s="17"/>
      <c r="W56" s="17"/>
      <c r="X56" s="17">
        <v>30</v>
      </c>
      <c r="Y56" s="17">
        <v>26</v>
      </c>
      <c r="Z56" s="14">
        <v>2</v>
      </c>
      <c r="AA56" s="15"/>
      <c r="AB56" s="15"/>
      <c r="AC56" s="15">
        <v>30</v>
      </c>
      <c r="AD56" s="15">
        <v>26</v>
      </c>
      <c r="AE56" s="14"/>
      <c r="AF56" s="10"/>
      <c r="AG56" s="10"/>
      <c r="AH56" s="10"/>
      <c r="AI56" s="10"/>
      <c r="AJ56" s="14"/>
      <c r="AK56" s="10"/>
      <c r="AL56" s="10"/>
      <c r="AM56" s="82"/>
      <c r="AN56" s="33"/>
      <c r="AO56" s="10">
        <f aca="true" t="shared" si="19" ref="AO56:AO61">SUM(AN56,AI56,AD56,Y56,T56,O56)</f>
        <v>104</v>
      </c>
      <c r="AP56" s="32" t="s">
        <v>101</v>
      </c>
    </row>
    <row r="57" spans="1:42" s="5" customFormat="1" ht="12.75" customHeight="1">
      <c r="A57" s="10">
        <v>29</v>
      </c>
      <c r="B57" s="16" t="s">
        <v>38</v>
      </c>
      <c r="C57" s="114">
        <v>60</v>
      </c>
      <c r="D57" s="114">
        <v>2</v>
      </c>
      <c r="E57" s="12" t="s">
        <v>34</v>
      </c>
      <c r="F57" s="10">
        <f t="shared" si="16"/>
        <v>60</v>
      </c>
      <c r="G57" s="10">
        <f t="shared" si="17"/>
        <v>0</v>
      </c>
      <c r="H57" s="10">
        <f t="shared" si="17"/>
        <v>0</v>
      </c>
      <c r="I57" s="10">
        <f t="shared" si="17"/>
        <v>60</v>
      </c>
      <c r="J57" s="13">
        <f t="shared" si="18"/>
        <v>2</v>
      </c>
      <c r="K57" s="14">
        <v>1</v>
      </c>
      <c r="L57" s="10"/>
      <c r="M57" s="10"/>
      <c r="N57" s="10">
        <v>30</v>
      </c>
      <c r="O57" s="10">
        <v>4</v>
      </c>
      <c r="P57" s="14">
        <v>1</v>
      </c>
      <c r="Q57" s="17"/>
      <c r="R57" s="17"/>
      <c r="S57" s="17">
        <v>30</v>
      </c>
      <c r="T57" s="17">
        <v>4</v>
      </c>
      <c r="U57" s="14"/>
      <c r="V57" s="17"/>
      <c r="W57" s="17"/>
      <c r="X57" s="17"/>
      <c r="Y57" s="17"/>
      <c r="Z57" s="14"/>
      <c r="AA57" s="15"/>
      <c r="AB57" s="15"/>
      <c r="AC57" s="15"/>
      <c r="AD57" s="15"/>
      <c r="AE57" s="14"/>
      <c r="AF57" s="10"/>
      <c r="AG57" s="10"/>
      <c r="AH57" s="10"/>
      <c r="AI57" s="10"/>
      <c r="AJ57" s="14"/>
      <c r="AK57" s="10"/>
      <c r="AL57" s="10"/>
      <c r="AM57" s="74"/>
      <c r="AN57" s="10"/>
      <c r="AO57" s="10">
        <f t="shared" si="19"/>
        <v>8</v>
      </c>
      <c r="AP57" s="32" t="s">
        <v>102</v>
      </c>
    </row>
    <row r="58" spans="1:42" s="34" customFormat="1" ht="12.75" customHeight="1">
      <c r="A58" s="10">
        <v>30</v>
      </c>
      <c r="B58" s="16" t="s">
        <v>39</v>
      </c>
      <c r="C58" s="114">
        <v>30</v>
      </c>
      <c r="D58" s="114">
        <v>2</v>
      </c>
      <c r="E58" s="12" t="s">
        <v>43</v>
      </c>
      <c r="F58" s="10">
        <f t="shared" si="16"/>
        <v>30</v>
      </c>
      <c r="G58" s="10">
        <f t="shared" si="17"/>
        <v>0</v>
      </c>
      <c r="H58" s="10">
        <f t="shared" si="17"/>
        <v>0</v>
      </c>
      <c r="I58" s="10">
        <f t="shared" si="17"/>
        <v>30</v>
      </c>
      <c r="J58" s="13">
        <f t="shared" si="18"/>
        <v>2</v>
      </c>
      <c r="K58" s="14">
        <v>2</v>
      </c>
      <c r="L58" s="10"/>
      <c r="M58" s="10"/>
      <c r="N58" s="10">
        <v>30</v>
      </c>
      <c r="O58" s="10">
        <v>30</v>
      </c>
      <c r="P58" s="14"/>
      <c r="Q58" s="17"/>
      <c r="R58" s="17"/>
      <c r="S58" s="17"/>
      <c r="T58" s="17"/>
      <c r="U58" s="14"/>
      <c r="V58" s="17"/>
      <c r="W58" s="17"/>
      <c r="X58" s="17"/>
      <c r="Y58" s="17"/>
      <c r="Z58" s="14"/>
      <c r="AA58" s="15"/>
      <c r="AB58" s="15"/>
      <c r="AC58" s="15"/>
      <c r="AD58" s="15"/>
      <c r="AE58" s="14"/>
      <c r="AF58" s="10"/>
      <c r="AG58" s="10"/>
      <c r="AH58" s="10"/>
      <c r="AI58" s="10"/>
      <c r="AJ58" s="14"/>
      <c r="AK58" s="10"/>
      <c r="AL58" s="10"/>
      <c r="AM58" s="74"/>
      <c r="AN58" s="10"/>
      <c r="AO58" s="10">
        <f t="shared" si="19"/>
        <v>30</v>
      </c>
      <c r="AP58" s="32"/>
    </row>
    <row r="59" spans="1:42" s="5" customFormat="1" ht="12.75" customHeight="1">
      <c r="A59" s="10">
        <v>31</v>
      </c>
      <c r="B59" s="16" t="s">
        <v>40</v>
      </c>
      <c r="C59" s="114">
        <v>60</v>
      </c>
      <c r="D59" s="114"/>
      <c r="E59" s="12" t="s">
        <v>33</v>
      </c>
      <c r="F59" s="10">
        <f t="shared" si="16"/>
        <v>60</v>
      </c>
      <c r="G59" s="10">
        <f t="shared" si="17"/>
        <v>0</v>
      </c>
      <c r="H59" s="10">
        <f t="shared" si="17"/>
        <v>60</v>
      </c>
      <c r="I59" s="10">
        <f t="shared" si="17"/>
        <v>0</v>
      </c>
      <c r="J59" s="13">
        <f t="shared" si="18"/>
        <v>3</v>
      </c>
      <c r="K59" s="14"/>
      <c r="L59" s="10"/>
      <c r="M59" s="10"/>
      <c r="N59" s="10"/>
      <c r="O59" s="10"/>
      <c r="P59" s="14">
        <v>3</v>
      </c>
      <c r="Q59" s="17"/>
      <c r="R59" s="17">
        <v>60</v>
      </c>
      <c r="S59" s="17"/>
      <c r="T59" s="17">
        <v>60</v>
      </c>
      <c r="U59" s="14"/>
      <c r="V59" s="17"/>
      <c r="W59" s="17"/>
      <c r="X59" s="17"/>
      <c r="Y59" s="17"/>
      <c r="Z59" s="14"/>
      <c r="AA59" s="15"/>
      <c r="AB59" s="15"/>
      <c r="AC59" s="15"/>
      <c r="AD59" s="15"/>
      <c r="AE59" s="14"/>
      <c r="AF59" s="10"/>
      <c r="AG59" s="10"/>
      <c r="AH59" s="10"/>
      <c r="AI59" s="10"/>
      <c r="AJ59" s="14"/>
      <c r="AK59" s="10"/>
      <c r="AL59" s="10"/>
      <c r="AM59" s="74"/>
      <c r="AN59" s="10"/>
      <c r="AO59" s="10">
        <f t="shared" si="19"/>
        <v>60</v>
      </c>
      <c r="AP59" s="32"/>
    </row>
    <row r="60" spans="1:42" s="34" customFormat="1" ht="12.75" customHeight="1">
      <c r="A60" s="10">
        <v>32</v>
      </c>
      <c r="B60" s="16" t="s">
        <v>41</v>
      </c>
      <c r="C60" s="114"/>
      <c r="D60" s="114"/>
      <c r="E60" s="12" t="s">
        <v>26</v>
      </c>
      <c r="F60" s="10">
        <f t="shared" si="16"/>
        <v>25</v>
      </c>
      <c r="G60" s="10">
        <f t="shared" si="17"/>
        <v>10</v>
      </c>
      <c r="H60" s="10">
        <f t="shared" si="17"/>
        <v>0</v>
      </c>
      <c r="I60" s="10">
        <f t="shared" si="17"/>
        <v>15</v>
      </c>
      <c r="J60" s="13">
        <f t="shared" si="18"/>
        <v>1</v>
      </c>
      <c r="K60" s="14"/>
      <c r="L60" s="10"/>
      <c r="M60" s="10"/>
      <c r="N60" s="10"/>
      <c r="O60" s="10"/>
      <c r="P60" s="14"/>
      <c r="Q60" s="17"/>
      <c r="R60" s="17"/>
      <c r="S60" s="17"/>
      <c r="T60" s="17"/>
      <c r="U60" s="14"/>
      <c r="V60" s="17"/>
      <c r="W60" s="17"/>
      <c r="X60" s="17"/>
      <c r="Y60" s="17"/>
      <c r="Z60" s="14"/>
      <c r="AA60" s="15"/>
      <c r="AB60" s="15"/>
      <c r="AC60" s="15"/>
      <c r="AD60" s="15"/>
      <c r="AE60" s="14">
        <v>1</v>
      </c>
      <c r="AF60" s="10">
        <v>10</v>
      </c>
      <c r="AG60" s="10"/>
      <c r="AH60" s="10">
        <v>15</v>
      </c>
      <c r="AI60" s="10"/>
      <c r="AJ60" s="14"/>
      <c r="AK60" s="10"/>
      <c r="AL60" s="10"/>
      <c r="AM60" s="74"/>
      <c r="AN60" s="10"/>
      <c r="AO60" s="10">
        <f t="shared" si="19"/>
        <v>0</v>
      </c>
      <c r="AP60" s="32" t="s">
        <v>103</v>
      </c>
    </row>
    <row r="61" spans="1:42" s="34" customFormat="1" ht="12.75" customHeight="1">
      <c r="A61" s="10">
        <v>33</v>
      </c>
      <c r="B61" s="16" t="s">
        <v>42</v>
      </c>
      <c r="C61" s="114"/>
      <c r="D61" s="114"/>
      <c r="E61" s="12" t="s">
        <v>27</v>
      </c>
      <c r="F61" s="10">
        <f t="shared" si="16"/>
        <v>5</v>
      </c>
      <c r="G61" s="10">
        <f t="shared" si="17"/>
        <v>5</v>
      </c>
      <c r="H61" s="10">
        <f t="shared" si="17"/>
        <v>0</v>
      </c>
      <c r="I61" s="10">
        <f t="shared" si="17"/>
        <v>0</v>
      </c>
      <c r="J61" s="13">
        <f t="shared" si="18"/>
        <v>1</v>
      </c>
      <c r="K61" s="14"/>
      <c r="L61" s="10"/>
      <c r="M61" s="10"/>
      <c r="N61" s="10"/>
      <c r="O61" s="10"/>
      <c r="P61" s="14"/>
      <c r="Q61" s="15"/>
      <c r="R61" s="17"/>
      <c r="S61" s="15"/>
      <c r="T61" s="15"/>
      <c r="U61" s="14"/>
      <c r="V61" s="17"/>
      <c r="W61" s="17"/>
      <c r="X61" s="17"/>
      <c r="Y61" s="17"/>
      <c r="Z61" s="14">
        <v>1</v>
      </c>
      <c r="AA61" s="17">
        <v>5</v>
      </c>
      <c r="AB61" s="15"/>
      <c r="AC61" s="17"/>
      <c r="AD61" s="17"/>
      <c r="AE61" s="14"/>
      <c r="AF61" s="17"/>
      <c r="AG61" s="17"/>
      <c r="AH61" s="17"/>
      <c r="AI61" s="17"/>
      <c r="AJ61" s="14"/>
      <c r="AK61" s="10"/>
      <c r="AL61" s="10"/>
      <c r="AM61" s="74"/>
      <c r="AN61" s="10"/>
      <c r="AO61" s="10">
        <f t="shared" si="19"/>
        <v>0</v>
      </c>
      <c r="AP61" s="32" t="s">
        <v>104</v>
      </c>
    </row>
    <row r="62" spans="1:42" s="4" customFormat="1" ht="12.75">
      <c r="A62" s="15"/>
      <c r="B62" s="28" t="s">
        <v>59</v>
      </c>
      <c r="C62" s="119">
        <f>SUM(C56:C61)</f>
        <v>270</v>
      </c>
      <c r="D62" s="119">
        <f>SUM(D56:D61)</f>
        <v>9</v>
      </c>
      <c r="E62" s="13"/>
      <c r="F62" s="13">
        <f aca="true" t="shared" si="20" ref="F62:AM62">SUM(F56:F61)</f>
        <v>300</v>
      </c>
      <c r="G62" s="13">
        <f t="shared" si="20"/>
        <v>15</v>
      </c>
      <c r="H62" s="13">
        <f t="shared" si="20"/>
        <v>60</v>
      </c>
      <c r="I62" s="13">
        <f t="shared" si="20"/>
        <v>225</v>
      </c>
      <c r="J62" s="13">
        <f t="shared" si="20"/>
        <v>17</v>
      </c>
      <c r="K62" s="13">
        <f t="shared" si="20"/>
        <v>5</v>
      </c>
      <c r="L62" s="13">
        <f t="shared" si="20"/>
        <v>0</v>
      </c>
      <c r="M62" s="13">
        <f t="shared" si="20"/>
        <v>0</v>
      </c>
      <c r="N62" s="13">
        <f t="shared" si="20"/>
        <v>90</v>
      </c>
      <c r="O62" s="13">
        <f>SUM(O56:O61)</f>
        <v>60</v>
      </c>
      <c r="P62" s="13">
        <f t="shared" si="20"/>
        <v>6</v>
      </c>
      <c r="Q62" s="13">
        <f t="shared" si="20"/>
        <v>0</v>
      </c>
      <c r="R62" s="13">
        <f t="shared" si="20"/>
        <v>60</v>
      </c>
      <c r="S62" s="13">
        <f t="shared" si="20"/>
        <v>60</v>
      </c>
      <c r="T62" s="13">
        <f>SUM(T56:T61)</f>
        <v>90</v>
      </c>
      <c r="U62" s="13">
        <f t="shared" si="20"/>
        <v>2</v>
      </c>
      <c r="V62" s="13">
        <f t="shared" si="20"/>
        <v>0</v>
      </c>
      <c r="W62" s="13">
        <f t="shared" si="20"/>
        <v>0</v>
      </c>
      <c r="X62" s="13">
        <f t="shared" si="20"/>
        <v>30</v>
      </c>
      <c r="Y62" s="13">
        <f>SUM(Y56:Y61)</f>
        <v>26</v>
      </c>
      <c r="Z62" s="13">
        <f t="shared" si="20"/>
        <v>3</v>
      </c>
      <c r="AA62" s="13">
        <f t="shared" si="20"/>
        <v>5</v>
      </c>
      <c r="AB62" s="13">
        <f t="shared" si="20"/>
        <v>0</v>
      </c>
      <c r="AC62" s="13">
        <f t="shared" si="20"/>
        <v>30</v>
      </c>
      <c r="AD62" s="13">
        <f>SUM(AD56:AD61)</f>
        <v>26</v>
      </c>
      <c r="AE62" s="13">
        <f t="shared" si="20"/>
        <v>1</v>
      </c>
      <c r="AF62" s="13">
        <f t="shared" si="20"/>
        <v>10</v>
      </c>
      <c r="AG62" s="13">
        <f t="shared" si="20"/>
        <v>0</v>
      </c>
      <c r="AH62" s="13">
        <f t="shared" si="20"/>
        <v>15</v>
      </c>
      <c r="AI62" s="13">
        <f>SUM(AI56:AI61)</f>
        <v>0</v>
      </c>
      <c r="AJ62" s="13">
        <f t="shared" si="20"/>
        <v>0</v>
      </c>
      <c r="AK62" s="13">
        <f t="shared" si="20"/>
        <v>0</v>
      </c>
      <c r="AL62" s="13">
        <f t="shared" si="20"/>
        <v>0</v>
      </c>
      <c r="AM62" s="76">
        <f t="shared" si="20"/>
        <v>0</v>
      </c>
      <c r="AN62" s="13">
        <f>SUM(AN56:AN61)</f>
        <v>0</v>
      </c>
      <c r="AO62" s="13">
        <f>SUM(AO56:AO61)</f>
        <v>202</v>
      </c>
      <c r="AP62" s="92"/>
    </row>
    <row r="63" spans="1:42" s="4" customFormat="1" ht="15.75" customHeight="1">
      <c r="A63" s="26"/>
      <c r="B63" s="29" t="s">
        <v>60</v>
      </c>
      <c r="C63" s="121">
        <f>SUM(C62,C54,C37,C25)</f>
        <v>1380</v>
      </c>
      <c r="D63" s="121">
        <f>SUM(D62,D54,D37,D25)</f>
        <v>88</v>
      </c>
      <c r="E63" s="30"/>
      <c r="F63" s="30">
        <f aca="true" t="shared" si="21" ref="F63:N63">SUM(F25,F37,F54,F62)</f>
        <v>1890</v>
      </c>
      <c r="G63" s="30">
        <f t="shared" si="21"/>
        <v>270</v>
      </c>
      <c r="H63" s="30">
        <f t="shared" si="21"/>
        <v>1140</v>
      </c>
      <c r="I63" s="30">
        <f t="shared" si="21"/>
        <v>480</v>
      </c>
      <c r="J63" s="30">
        <f t="shared" si="21"/>
        <v>127</v>
      </c>
      <c r="K63" s="30">
        <f t="shared" si="21"/>
        <v>30</v>
      </c>
      <c r="L63" s="30">
        <f t="shared" si="21"/>
        <v>60</v>
      </c>
      <c r="M63" s="30">
        <f t="shared" si="21"/>
        <v>150</v>
      </c>
      <c r="N63" s="30">
        <f t="shared" si="21"/>
        <v>135</v>
      </c>
      <c r="O63" s="30">
        <f>SUM(O62,O54,O37,O25)</f>
        <v>232</v>
      </c>
      <c r="P63" s="30">
        <f>SUM(P25,P37,P54,P62)</f>
        <v>30</v>
      </c>
      <c r="Q63" s="30">
        <f>SUM(Q25,Q37,Q54,Q62)</f>
        <v>60</v>
      </c>
      <c r="R63" s="30">
        <f>SUM(R25,R37,R54,R62)</f>
        <v>360</v>
      </c>
      <c r="S63" s="30">
        <f>SUM(S25,S37,S54,S62)</f>
        <v>105</v>
      </c>
      <c r="T63" s="30">
        <f>SUM(T62,T54,T37,T25)</f>
        <v>397</v>
      </c>
      <c r="U63" s="30">
        <f>SUM(U25,U37,U54,U62)</f>
        <v>22</v>
      </c>
      <c r="V63" s="30">
        <f>SUM(V25,V37,V54,V62)</f>
        <v>45</v>
      </c>
      <c r="W63" s="30">
        <f>SUM(W25,W37,W54,W62)</f>
        <v>270</v>
      </c>
      <c r="X63" s="30">
        <f>SUM(X25,X37,X54,X62)</f>
        <v>90</v>
      </c>
      <c r="Y63" s="30">
        <f>SUM(Y62,Y54,Y37,Y25)</f>
        <v>263</v>
      </c>
      <c r="Z63" s="30">
        <f>SUM(Z25,Z37,Z54,Z62)</f>
        <v>19</v>
      </c>
      <c r="AA63" s="30">
        <f>SUM(AA25,AA37,AA54,AA62)</f>
        <v>50</v>
      </c>
      <c r="AB63" s="30">
        <f>SUM(AB25,AB37,AB54,AB62)</f>
        <v>225</v>
      </c>
      <c r="AC63" s="30">
        <f>SUM(AC25,AC37,AC54,AC62)</f>
        <v>90</v>
      </c>
      <c r="AD63" s="30">
        <f>SUM(AD62,AD54,AD37,AD25)</f>
        <v>190</v>
      </c>
      <c r="AE63" s="30">
        <f>SUM(AE25,AE37,AE54,AE62)</f>
        <v>19</v>
      </c>
      <c r="AF63" s="30">
        <f>SUM(AF25,AF37,AF54,AF62)</f>
        <v>55</v>
      </c>
      <c r="AG63" s="30">
        <f>SUM(AG25,AG37,AG54,AG62)</f>
        <v>90</v>
      </c>
      <c r="AH63" s="30">
        <f>SUM(AH25,AH37,AH54,AH62)</f>
        <v>45</v>
      </c>
      <c r="AI63" s="30">
        <f>SUM(AI62,AI54,AI37,AI25)</f>
        <v>160</v>
      </c>
      <c r="AJ63" s="30">
        <f>SUM(AJ25,AJ37,AJ54,AJ62)</f>
        <v>7</v>
      </c>
      <c r="AK63" s="30">
        <f>SUM(AK25,AK37,AK54,AK62)</f>
        <v>0</v>
      </c>
      <c r="AL63" s="30">
        <f>SUM(AL25,AL37,AL54,AL62)</f>
        <v>45</v>
      </c>
      <c r="AM63" s="83">
        <f>SUM(AM25,AM37,AM54,AM62)</f>
        <v>15</v>
      </c>
      <c r="AN63" s="30">
        <f>SUM(AN62,AN54,AN37,AN25)</f>
        <v>75</v>
      </c>
      <c r="AO63" s="30">
        <f>SUM(AO62,AO54,AO37,AO25)</f>
        <v>1317</v>
      </c>
      <c r="AP63" s="90"/>
    </row>
    <row r="64" spans="1:41" s="42" customFormat="1" ht="25.5" customHeight="1">
      <c r="A64" s="64" t="s">
        <v>70</v>
      </c>
      <c r="B64" s="65"/>
      <c r="C64" s="122"/>
      <c r="D64" s="122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12"/>
      <c r="AO64" s="12"/>
    </row>
    <row r="65" spans="1:42" ht="12.75" customHeight="1">
      <c r="A65" s="180" t="s">
        <v>10</v>
      </c>
      <c r="B65" s="180" t="s">
        <v>9</v>
      </c>
      <c r="C65" s="188" t="s">
        <v>89</v>
      </c>
      <c r="D65" s="189"/>
      <c r="E65" s="162" t="s">
        <v>8</v>
      </c>
      <c r="F65" s="165" t="s">
        <v>7</v>
      </c>
      <c r="G65" s="172"/>
      <c r="H65" s="172"/>
      <c r="I65" s="172"/>
      <c r="J65" s="173"/>
      <c r="K65" s="180" t="s">
        <v>0</v>
      </c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59"/>
      <c r="AN65" s="60"/>
      <c r="AO65" s="162" t="s">
        <v>123</v>
      </c>
      <c r="AP65" s="182" t="s">
        <v>92</v>
      </c>
    </row>
    <row r="66" spans="1:42" ht="12.75" customHeight="1">
      <c r="A66" s="180"/>
      <c r="B66" s="180"/>
      <c r="C66" s="190"/>
      <c r="D66" s="190"/>
      <c r="E66" s="170"/>
      <c r="F66" s="174"/>
      <c r="G66" s="175"/>
      <c r="H66" s="175"/>
      <c r="I66" s="175"/>
      <c r="J66" s="176"/>
      <c r="K66" s="180" t="s">
        <v>141</v>
      </c>
      <c r="L66" s="180"/>
      <c r="M66" s="180"/>
      <c r="N66" s="180"/>
      <c r="O66" s="180"/>
      <c r="P66" s="180"/>
      <c r="Q66" s="180"/>
      <c r="R66" s="180"/>
      <c r="S66" s="180"/>
      <c r="T66" s="60"/>
      <c r="U66" s="180" t="s">
        <v>142</v>
      </c>
      <c r="V66" s="180"/>
      <c r="W66" s="180"/>
      <c r="X66" s="180"/>
      <c r="Y66" s="180"/>
      <c r="Z66" s="180"/>
      <c r="AA66" s="180"/>
      <c r="AB66" s="180"/>
      <c r="AC66" s="180"/>
      <c r="AD66" s="60"/>
      <c r="AE66" s="180" t="s">
        <v>143</v>
      </c>
      <c r="AF66" s="180"/>
      <c r="AG66" s="180"/>
      <c r="AH66" s="180"/>
      <c r="AI66" s="180"/>
      <c r="AJ66" s="180"/>
      <c r="AK66" s="180"/>
      <c r="AL66" s="180"/>
      <c r="AM66" s="159"/>
      <c r="AN66" s="60"/>
      <c r="AO66" s="185"/>
      <c r="AP66" s="183"/>
    </row>
    <row r="67" spans="1:42" ht="12.75">
      <c r="A67" s="180"/>
      <c r="B67" s="180"/>
      <c r="C67" s="191"/>
      <c r="D67" s="191"/>
      <c r="E67" s="170"/>
      <c r="F67" s="177"/>
      <c r="G67" s="178"/>
      <c r="H67" s="178"/>
      <c r="I67" s="178"/>
      <c r="J67" s="179"/>
      <c r="K67" s="159" t="s">
        <v>1</v>
      </c>
      <c r="L67" s="181"/>
      <c r="M67" s="181"/>
      <c r="N67" s="187"/>
      <c r="O67" s="58"/>
      <c r="P67" s="159" t="s">
        <v>2</v>
      </c>
      <c r="Q67" s="181"/>
      <c r="R67" s="181"/>
      <c r="S67" s="187"/>
      <c r="T67" s="58"/>
      <c r="U67" s="159" t="s">
        <v>3</v>
      </c>
      <c r="V67" s="181"/>
      <c r="W67" s="181"/>
      <c r="X67" s="187"/>
      <c r="Y67" s="58"/>
      <c r="Z67" s="159" t="s">
        <v>4</v>
      </c>
      <c r="AA67" s="181"/>
      <c r="AB67" s="181"/>
      <c r="AC67" s="187"/>
      <c r="AD67" s="58"/>
      <c r="AE67" s="159" t="s">
        <v>5</v>
      </c>
      <c r="AF67" s="181"/>
      <c r="AG67" s="181"/>
      <c r="AH67" s="187"/>
      <c r="AI67" s="58"/>
      <c r="AJ67" s="159" t="s">
        <v>6</v>
      </c>
      <c r="AK67" s="181"/>
      <c r="AL67" s="181"/>
      <c r="AM67" s="181"/>
      <c r="AN67" s="60"/>
      <c r="AO67" s="185"/>
      <c r="AP67" s="183"/>
    </row>
    <row r="68" spans="1:42" ht="34.5" customHeight="1">
      <c r="A68" s="180"/>
      <c r="B68" s="180"/>
      <c r="C68" s="72" t="s">
        <v>90</v>
      </c>
      <c r="D68" s="72" t="s">
        <v>12</v>
      </c>
      <c r="E68" s="171"/>
      <c r="F68" s="6" t="s">
        <v>65</v>
      </c>
      <c r="G68" s="6" t="s">
        <v>66</v>
      </c>
      <c r="H68" s="6" t="s">
        <v>71</v>
      </c>
      <c r="I68" s="6" t="s">
        <v>72</v>
      </c>
      <c r="J68" s="7" t="s">
        <v>12</v>
      </c>
      <c r="K68" s="8" t="s">
        <v>12</v>
      </c>
      <c r="L68" s="9" t="s">
        <v>66</v>
      </c>
      <c r="M68" s="9" t="s">
        <v>67</v>
      </c>
      <c r="N68" s="9" t="s">
        <v>68</v>
      </c>
      <c r="O68" s="9" t="s">
        <v>91</v>
      </c>
      <c r="P68" s="8" t="s">
        <v>12</v>
      </c>
      <c r="Q68" s="9" t="s">
        <v>66</v>
      </c>
      <c r="R68" s="9" t="s">
        <v>67</v>
      </c>
      <c r="S68" s="9" t="s">
        <v>68</v>
      </c>
      <c r="T68" s="9" t="s">
        <v>91</v>
      </c>
      <c r="U68" s="8" t="s">
        <v>12</v>
      </c>
      <c r="V68" s="9" t="s">
        <v>66</v>
      </c>
      <c r="W68" s="9" t="s">
        <v>67</v>
      </c>
      <c r="X68" s="9" t="s">
        <v>68</v>
      </c>
      <c r="Y68" s="9" t="s">
        <v>91</v>
      </c>
      <c r="Z68" s="8" t="s">
        <v>12</v>
      </c>
      <c r="AA68" s="9" t="s">
        <v>66</v>
      </c>
      <c r="AB68" s="9" t="s">
        <v>67</v>
      </c>
      <c r="AC68" s="9" t="s">
        <v>68</v>
      </c>
      <c r="AD68" s="9" t="s">
        <v>91</v>
      </c>
      <c r="AE68" s="8" t="s">
        <v>12</v>
      </c>
      <c r="AF68" s="9" t="s">
        <v>66</v>
      </c>
      <c r="AG68" s="9" t="s">
        <v>67</v>
      </c>
      <c r="AH68" s="9" t="s">
        <v>68</v>
      </c>
      <c r="AI68" s="9" t="s">
        <v>91</v>
      </c>
      <c r="AJ68" s="8" t="s">
        <v>12</v>
      </c>
      <c r="AK68" s="9" t="s">
        <v>66</v>
      </c>
      <c r="AL68" s="9" t="s">
        <v>67</v>
      </c>
      <c r="AM68" s="73" t="s">
        <v>68</v>
      </c>
      <c r="AN68" s="9" t="s">
        <v>91</v>
      </c>
      <c r="AO68" s="186"/>
      <c r="AP68" s="184"/>
    </row>
    <row r="69" spans="1:42" s="57" customFormat="1" ht="24" customHeight="1">
      <c r="A69" s="98" t="s">
        <v>132</v>
      </c>
      <c r="B69" s="99"/>
      <c r="C69" s="123"/>
      <c r="D69" s="123"/>
      <c r="E69" s="70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88"/>
      <c r="AO69" s="110"/>
      <c r="AP69" s="92"/>
    </row>
    <row r="70" spans="1:42" ht="27.75" customHeight="1">
      <c r="A70" s="26">
        <v>34</v>
      </c>
      <c r="B70" s="43" t="s">
        <v>133</v>
      </c>
      <c r="C70" s="100"/>
      <c r="D70" s="100"/>
      <c r="E70" s="44" t="s">
        <v>134</v>
      </c>
      <c r="F70" s="45">
        <f aca="true" t="shared" si="22" ref="F70:F76">SUM(G70:I70)</f>
        <v>60</v>
      </c>
      <c r="G70" s="45">
        <f>SUM(L70,Q70,V70,AA70,AF70,AK70)</f>
        <v>0</v>
      </c>
      <c r="H70" s="45">
        <f>SUM(M70,R70,W70,AB70,AG70,AL70)</f>
        <v>60</v>
      </c>
      <c r="I70" s="45">
        <f>SUM(N70,S70,X70,AC70,AH70,AM70)</f>
        <v>0</v>
      </c>
      <c r="J70" s="67">
        <f>SUM(K70,P70,U70,Z70,AE70,AJ70)</f>
        <v>5</v>
      </c>
      <c r="K70" s="68"/>
      <c r="L70" s="69"/>
      <c r="M70" s="69"/>
      <c r="N70" s="69"/>
      <c r="O70" s="69"/>
      <c r="P70" s="68"/>
      <c r="Q70" s="69"/>
      <c r="R70" s="69"/>
      <c r="S70" s="69"/>
      <c r="T70" s="69"/>
      <c r="U70" s="68">
        <v>3</v>
      </c>
      <c r="V70" s="69"/>
      <c r="W70" s="69">
        <v>30</v>
      </c>
      <c r="X70" s="69"/>
      <c r="Y70" s="69">
        <v>60</v>
      </c>
      <c r="Z70" s="68">
        <v>2</v>
      </c>
      <c r="AA70" s="69"/>
      <c r="AB70" s="69">
        <v>30</v>
      </c>
      <c r="AC70" s="69"/>
      <c r="AD70" s="69">
        <v>60</v>
      </c>
      <c r="AE70" s="68"/>
      <c r="AF70" s="45"/>
      <c r="AG70" s="47"/>
      <c r="AH70" s="45"/>
      <c r="AI70" s="45"/>
      <c r="AJ70" s="48"/>
      <c r="AK70" s="45"/>
      <c r="AL70" s="45"/>
      <c r="AM70" s="84"/>
      <c r="AN70" s="45"/>
      <c r="AO70" s="84">
        <f aca="true" t="shared" si="23" ref="AO70:AO76">SUM(AN70,AI70,AD70,Y70,T70,O70)</f>
        <v>120</v>
      </c>
      <c r="AP70" s="32"/>
    </row>
    <row r="71" spans="1:42" ht="19.5" customHeight="1">
      <c r="A71" s="26">
        <v>35</v>
      </c>
      <c r="B71" s="44" t="s">
        <v>55</v>
      </c>
      <c r="C71" s="45"/>
      <c r="D71" s="45"/>
      <c r="E71" s="44" t="s">
        <v>79</v>
      </c>
      <c r="F71" s="45">
        <f t="shared" si="22"/>
        <v>60</v>
      </c>
      <c r="G71" s="45">
        <f aca="true" t="shared" si="24" ref="G71:G76">SUM(L71,Q71,V71,AA71,AF71,AK71)</f>
        <v>0</v>
      </c>
      <c r="H71" s="45">
        <f aca="true" t="shared" si="25" ref="H71:I76">SUM(M71,R71,W71,AB71,AG71,AL71)</f>
        <v>60</v>
      </c>
      <c r="I71" s="45">
        <f t="shared" si="25"/>
        <v>0</v>
      </c>
      <c r="J71" s="67">
        <f aca="true" t="shared" si="26" ref="J71:J76">SUM(K71,P71,U71,Z71,AE71,AJ71)</f>
        <v>4</v>
      </c>
      <c r="K71" s="46"/>
      <c r="L71" s="22"/>
      <c r="M71" s="22"/>
      <c r="N71" s="22"/>
      <c r="O71" s="22"/>
      <c r="P71" s="46"/>
      <c r="Q71" s="22"/>
      <c r="R71" s="22"/>
      <c r="S71" s="22"/>
      <c r="T71" s="22"/>
      <c r="U71" s="46">
        <v>4</v>
      </c>
      <c r="V71" s="22"/>
      <c r="W71" s="22">
        <v>60</v>
      </c>
      <c r="X71" s="22"/>
      <c r="Y71" s="22">
        <v>120</v>
      </c>
      <c r="Z71" s="46"/>
      <c r="AA71" s="22"/>
      <c r="AB71" s="22"/>
      <c r="AC71" s="22"/>
      <c r="AD71" s="22"/>
      <c r="AE71" s="49"/>
      <c r="AF71" s="47"/>
      <c r="AG71" s="47"/>
      <c r="AH71" s="47"/>
      <c r="AI71" s="47"/>
      <c r="AJ71" s="48"/>
      <c r="AK71" s="47"/>
      <c r="AL71" s="47"/>
      <c r="AM71" s="85"/>
      <c r="AN71" s="15"/>
      <c r="AO71" s="84">
        <f t="shared" si="23"/>
        <v>120</v>
      </c>
      <c r="AP71" s="32"/>
    </row>
    <row r="72" spans="1:42" ht="27.75" customHeight="1">
      <c r="A72" s="26">
        <v>36</v>
      </c>
      <c r="B72" s="43" t="s">
        <v>135</v>
      </c>
      <c r="C72" s="100"/>
      <c r="D72" s="100"/>
      <c r="E72" s="44" t="s">
        <v>134</v>
      </c>
      <c r="F72" s="45">
        <f t="shared" si="22"/>
        <v>75</v>
      </c>
      <c r="G72" s="45">
        <f t="shared" si="24"/>
        <v>0</v>
      </c>
      <c r="H72" s="45">
        <f t="shared" si="25"/>
        <v>75</v>
      </c>
      <c r="I72" s="45">
        <f t="shared" si="25"/>
        <v>0</v>
      </c>
      <c r="J72" s="67">
        <f t="shared" si="26"/>
        <v>3</v>
      </c>
      <c r="K72" s="46"/>
      <c r="L72" s="22"/>
      <c r="M72" s="22"/>
      <c r="N72" s="22"/>
      <c r="O72" s="22"/>
      <c r="P72" s="46"/>
      <c r="Q72" s="22"/>
      <c r="R72" s="22"/>
      <c r="S72" s="22"/>
      <c r="T72" s="22"/>
      <c r="U72" s="46">
        <v>1</v>
      </c>
      <c r="V72" s="50"/>
      <c r="W72" s="22">
        <v>30</v>
      </c>
      <c r="X72" s="22"/>
      <c r="Y72" s="22">
        <v>75</v>
      </c>
      <c r="Z72" s="46">
        <v>2</v>
      </c>
      <c r="AA72" s="22"/>
      <c r="AB72" s="22">
        <v>45</v>
      </c>
      <c r="AC72" s="22"/>
      <c r="AD72" s="22">
        <v>75</v>
      </c>
      <c r="AE72" s="49"/>
      <c r="AF72" s="47"/>
      <c r="AG72" s="47"/>
      <c r="AH72" s="47"/>
      <c r="AI72" s="47"/>
      <c r="AJ72" s="48"/>
      <c r="AK72" s="45"/>
      <c r="AL72" s="47"/>
      <c r="AM72" s="85"/>
      <c r="AN72" s="15"/>
      <c r="AO72" s="84">
        <f t="shared" si="23"/>
        <v>150</v>
      </c>
      <c r="AP72" s="32"/>
    </row>
    <row r="73" spans="1:42" ht="19.5" customHeight="1">
      <c r="A73" s="26">
        <v>37</v>
      </c>
      <c r="B73" s="44" t="s">
        <v>45</v>
      </c>
      <c r="C73" s="45"/>
      <c r="D73" s="157">
        <v>10</v>
      </c>
      <c r="E73" s="44" t="s">
        <v>113</v>
      </c>
      <c r="F73" s="45">
        <f t="shared" si="22"/>
        <v>30</v>
      </c>
      <c r="G73" s="45">
        <f t="shared" si="24"/>
        <v>0</v>
      </c>
      <c r="H73" s="45">
        <f t="shared" si="25"/>
        <v>0</v>
      </c>
      <c r="I73" s="45">
        <f t="shared" si="25"/>
        <v>30</v>
      </c>
      <c r="J73" s="67">
        <f t="shared" si="26"/>
        <v>16</v>
      </c>
      <c r="K73" s="46"/>
      <c r="L73" s="22"/>
      <c r="M73" s="22"/>
      <c r="N73" s="22"/>
      <c r="O73" s="22"/>
      <c r="P73" s="46"/>
      <c r="Q73" s="22"/>
      <c r="R73" s="22"/>
      <c r="S73" s="22"/>
      <c r="T73" s="22"/>
      <c r="U73" s="46"/>
      <c r="V73" s="22"/>
      <c r="W73" s="22"/>
      <c r="X73" s="22"/>
      <c r="Y73" s="22"/>
      <c r="Z73" s="46">
        <v>2</v>
      </c>
      <c r="AA73" s="22"/>
      <c r="AB73" s="22"/>
      <c r="AC73" s="22">
        <v>10</v>
      </c>
      <c r="AD73" s="22">
        <v>60</v>
      </c>
      <c r="AE73" s="46">
        <v>5</v>
      </c>
      <c r="AF73" s="47"/>
      <c r="AG73" s="47"/>
      <c r="AH73" s="47">
        <v>10</v>
      </c>
      <c r="AI73" s="47">
        <v>60</v>
      </c>
      <c r="AJ73" s="48">
        <v>9</v>
      </c>
      <c r="AK73" s="47"/>
      <c r="AL73" s="47"/>
      <c r="AM73" s="85">
        <v>10</v>
      </c>
      <c r="AN73" s="15">
        <v>60</v>
      </c>
      <c r="AO73" s="84">
        <f t="shared" si="23"/>
        <v>180</v>
      </c>
      <c r="AP73" s="32"/>
    </row>
    <row r="74" spans="1:42" ht="15.75" customHeight="1">
      <c r="A74" s="26">
        <v>38</v>
      </c>
      <c r="B74" s="44" t="s">
        <v>46</v>
      </c>
      <c r="C74" s="45"/>
      <c r="D74" s="158"/>
      <c r="E74" s="44" t="s">
        <v>74</v>
      </c>
      <c r="F74" s="45">
        <f t="shared" si="22"/>
        <v>120</v>
      </c>
      <c r="G74" s="45">
        <f t="shared" si="24"/>
        <v>0</v>
      </c>
      <c r="H74" s="45">
        <f t="shared" si="25"/>
        <v>120</v>
      </c>
      <c r="I74" s="45">
        <f t="shared" si="25"/>
        <v>0</v>
      </c>
      <c r="J74" s="67">
        <f t="shared" si="26"/>
        <v>18</v>
      </c>
      <c r="K74" s="46"/>
      <c r="L74" s="22"/>
      <c r="M74" s="22"/>
      <c r="N74" s="22"/>
      <c r="O74" s="22"/>
      <c r="P74" s="46"/>
      <c r="Q74" s="22"/>
      <c r="R74" s="22"/>
      <c r="S74" s="22"/>
      <c r="T74" s="22"/>
      <c r="U74" s="46"/>
      <c r="V74" s="22"/>
      <c r="W74" s="22"/>
      <c r="X74" s="22"/>
      <c r="Y74" s="22"/>
      <c r="Z74" s="46"/>
      <c r="AA74" s="22"/>
      <c r="AB74" s="22"/>
      <c r="AC74" s="22"/>
      <c r="AD74" s="22"/>
      <c r="AE74" s="46">
        <v>9</v>
      </c>
      <c r="AF74" s="47"/>
      <c r="AG74" s="47">
        <v>60</v>
      </c>
      <c r="AH74" s="47"/>
      <c r="AI74" s="47">
        <v>150</v>
      </c>
      <c r="AJ74" s="48">
        <v>9</v>
      </c>
      <c r="AK74" s="47"/>
      <c r="AL74" s="47">
        <v>60</v>
      </c>
      <c r="AM74" s="85"/>
      <c r="AN74" s="15">
        <v>150</v>
      </c>
      <c r="AO74" s="84">
        <f t="shared" si="23"/>
        <v>300</v>
      </c>
      <c r="AP74" s="32"/>
    </row>
    <row r="75" spans="1:42" ht="25.5" customHeight="1">
      <c r="A75" s="26">
        <v>39</v>
      </c>
      <c r="B75" s="43" t="s">
        <v>75</v>
      </c>
      <c r="C75" s="100"/>
      <c r="D75" s="100"/>
      <c r="E75" s="44" t="s">
        <v>73</v>
      </c>
      <c r="F75" s="45">
        <f t="shared" si="22"/>
        <v>60</v>
      </c>
      <c r="G75" s="45">
        <f t="shared" si="24"/>
        <v>0</v>
      </c>
      <c r="H75" s="45">
        <f t="shared" si="25"/>
        <v>60</v>
      </c>
      <c r="I75" s="45">
        <f t="shared" si="25"/>
        <v>0</v>
      </c>
      <c r="J75" s="67">
        <f t="shared" si="26"/>
        <v>5</v>
      </c>
      <c r="K75" s="46"/>
      <c r="L75" s="22"/>
      <c r="M75" s="22"/>
      <c r="N75" s="22"/>
      <c r="O75" s="22"/>
      <c r="P75" s="46"/>
      <c r="Q75" s="22"/>
      <c r="R75" s="22"/>
      <c r="S75" s="22"/>
      <c r="T75" s="22"/>
      <c r="U75" s="46"/>
      <c r="V75" s="22"/>
      <c r="W75" s="22"/>
      <c r="X75" s="22"/>
      <c r="Y75" s="22"/>
      <c r="Z75" s="46">
        <v>5</v>
      </c>
      <c r="AA75" s="22"/>
      <c r="AB75" s="22">
        <v>60</v>
      </c>
      <c r="AC75" s="22"/>
      <c r="AD75" s="22">
        <v>60</v>
      </c>
      <c r="AE75" s="46"/>
      <c r="AF75" s="47"/>
      <c r="AG75" s="47"/>
      <c r="AH75" s="47"/>
      <c r="AI75" s="47"/>
      <c r="AJ75" s="48"/>
      <c r="AK75" s="47"/>
      <c r="AL75" s="47"/>
      <c r="AM75" s="85"/>
      <c r="AN75" s="15"/>
      <c r="AO75" s="84">
        <f t="shared" si="23"/>
        <v>60</v>
      </c>
      <c r="AP75" s="32"/>
    </row>
    <row r="76" spans="1:42" ht="25.5" customHeight="1">
      <c r="A76" s="26">
        <v>40</v>
      </c>
      <c r="B76" s="43" t="s">
        <v>128</v>
      </c>
      <c r="C76" s="100"/>
      <c r="D76" s="100"/>
      <c r="E76" s="44" t="s">
        <v>84</v>
      </c>
      <c r="F76" s="45">
        <f t="shared" si="22"/>
        <v>0</v>
      </c>
      <c r="G76" s="45">
        <f t="shared" si="24"/>
        <v>0</v>
      </c>
      <c r="H76" s="45">
        <f t="shared" si="25"/>
        <v>0</v>
      </c>
      <c r="I76" s="45">
        <f t="shared" si="25"/>
        <v>0</v>
      </c>
      <c r="J76" s="67">
        <f t="shared" si="26"/>
        <v>5</v>
      </c>
      <c r="K76" s="46"/>
      <c r="L76" s="22"/>
      <c r="M76" s="22"/>
      <c r="N76" s="22"/>
      <c r="O76" s="22"/>
      <c r="P76" s="46"/>
      <c r="Q76" s="22"/>
      <c r="R76" s="22"/>
      <c r="S76" s="22"/>
      <c r="T76" s="22"/>
      <c r="U76" s="46"/>
      <c r="V76" s="22"/>
      <c r="W76" s="22"/>
      <c r="X76" s="22"/>
      <c r="Y76" s="22"/>
      <c r="Z76" s="46"/>
      <c r="AA76" s="22"/>
      <c r="AB76" s="22"/>
      <c r="AC76" s="22"/>
      <c r="AD76" s="22"/>
      <c r="AE76" s="46"/>
      <c r="AF76" s="47"/>
      <c r="AG76" s="47"/>
      <c r="AH76" s="47"/>
      <c r="AI76" s="47"/>
      <c r="AJ76" s="48">
        <v>5</v>
      </c>
      <c r="AK76" s="47"/>
      <c r="AL76" s="47"/>
      <c r="AM76" s="85"/>
      <c r="AN76" s="15">
        <v>30</v>
      </c>
      <c r="AO76" s="84">
        <f t="shared" si="23"/>
        <v>30</v>
      </c>
      <c r="AP76" s="32"/>
    </row>
    <row r="77" spans="1:42" ht="12.75">
      <c r="A77" s="51"/>
      <c r="B77" s="52" t="s">
        <v>17</v>
      </c>
      <c r="C77" s="54">
        <v>400</v>
      </c>
      <c r="D77" s="54"/>
      <c r="E77" s="53"/>
      <c r="F77" s="54">
        <f aca="true" t="shared" si="27" ref="F77:AO77">SUM(F70:F76)</f>
        <v>405</v>
      </c>
      <c r="G77" s="54">
        <f t="shared" si="27"/>
        <v>0</v>
      </c>
      <c r="H77" s="54">
        <f t="shared" si="27"/>
        <v>375</v>
      </c>
      <c r="I77" s="54">
        <f t="shared" si="27"/>
        <v>30</v>
      </c>
      <c r="J77" s="54">
        <f t="shared" si="27"/>
        <v>56</v>
      </c>
      <c r="K77" s="55">
        <f t="shared" si="27"/>
        <v>0</v>
      </c>
      <c r="L77" s="54">
        <f t="shared" si="27"/>
        <v>0</v>
      </c>
      <c r="M77" s="54">
        <f t="shared" si="27"/>
        <v>0</v>
      </c>
      <c r="N77" s="54">
        <f t="shared" si="27"/>
        <v>0</v>
      </c>
      <c r="O77" s="54">
        <f t="shared" si="27"/>
        <v>0</v>
      </c>
      <c r="P77" s="55">
        <f t="shared" si="27"/>
        <v>0</v>
      </c>
      <c r="Q77" s="54">
        <f t="shared" si="27"/>
        <v>0</v>
      </c>
      <c r="R77" s="54">
        <f t="shared" si="27"/>
        <v>0</v>
      </c>
      <c r="S77" s="54">
        <f t="shared" si="27"/>
        <v>0</v>
      </c>
      <c r="T77" s="54">
        <f t="shared" si="27"/>
        <v>0</v>
      </c>
      <c r="U77" s="55">
        <f t="shared" si="27"/>
        <v>8</v>
      </c>
      <c r="V77" s="54">
        <f t="shared" si="27"/>
        <v>0</v>
      </c>
      <c r="W77" s="54">
        <f t="shared" si="27"/>
        <v>120</v>
      </c>
      <c r="X77" s="54">
        <f t="shared" si="27"/>
        <v>0</v>
      </c>
      <c r="Y77" s="54">
        <f t="shared" si="27"/>
        <v>255</v>
      </c>
      <c r="Z77" s="55">
        <f t="shared" si="27"/>
        <v>11</v>
      </c>
      <c r="AA77" s="54">
        <f t="shared" si="27"/>
        <v>0</v>
      </c>
      <c r="AB77" s="54">
        <f t="shared" si="27"/>
        <v>135</v>
      </c>
      <c r="AC77" s="54">
        <f t="shared" si="27"/>
        <v>10</v>
      </c>
      <c r="AD77" s="54">
        <f t="shared" si="27"/>
        <v>255</v>
      </c>
      <c r="AE77" s="55">
        <f t="shared" si="27"/>
        <v>14</v>
      </c>
      <c r="AF77" s="54">
        <f t="shared" si="27"/>
        <v>0</v>
      </c>
      <c r="AG77" s="54">
        <f t="shared" si="27"/>
        <v>60</v>
      </c>
      <c r="AH77" s="54">
        <f t="shared" si="27"/>
        <v>10</v>
      </c>
      <c r="AI77" s="54">
        <f t="shared" si="27"/>
        <v>210</v>
      </c>
      <c r="AJ77" s="55">
        <f t="shared" si="27"/>
        <v>23</v>
      </c>
      <c r="AK77" s="54">
        <f t="shared" si="27"/>
        <v>0</v>
      </c>
      <c r="AL77" s="54">
        <f t="shared" si="27"/>
        <v>60</v>
      </c>
      <c r="AM77" s="86">
        <f t="shared" si="27"/>
        <v>10</v>
      </c>
      <c r="AN77" s="54">
        <f t="shared" si="27"/>
        <v>240</v>
      </c>
      <c r="AO77" s="86">
        <f t="shared" si="27"/>
        <v>960</v>
      </c>
      <c r="AP77" s="92"/>
    </row>
    <row r="78" spans="1:42" ht="12.75">
      <c r="A78" s="51"/>
      <c r="B78" s="101" t="s">
        <v>114</v>
      </c>
      <c r="C78" s="30"/>
      <c r="D78" s="30"/>
      <c r="E78" s="102"/>
      <c r="F78" s="30">
        <f aca="true" t="shared" si="28" ref="F78:N78">SUM(F63,F77)</f>
        <v>2295</v>
      </c>
      <c r="G78" s="30">
        <f t="shared" si="28"/>
        <v>270</v>
      </c>
      <c r="H78" s="30">
        <f t="shared" si="28"/>
        <v>1515</v>
      </c>
      <c r="I78" s="30">
        <f t="shared" si="28"/>
        <v>510</v>
      </c>
      <c r="J78" s="30">
        <f t="shared" si="28"/>
        <v>183</v>
      </c>
      <c r="K78" s="30">
        <f t="shared" si="28"/>
        <v>30</v>
      </c>
      <c r="L78" s="30">
        <f t="shared" si="28"/>
        <v>60</v>
      </c>
      <c r="M78" s="30">
        <f t="shared" si="28"/>
        <v>150</v>
      </c>
      <c r="N78" s="30">
        <f t="shared" si="28"/>
        <v>135</v>
      </c>
      <c r="O78" s="30">
        <f>SUM(O77,O63)</f>
        <v>232</v>
      </c>
      <c r="P78" s="30">
        <f>SUM(P63,P77)</f>
        <v>30</v>
      </c>
      <c r="Q78" s="30">
        <f>SUM(Q63,Q77)</f>
        <v>60</v>
      </c>
      <c r="R78" s="30">
        <f>SUM(R63,R77)</f>
        <v>360</v>
      </c>
      <c r="S78" s="30">
        <f>SUM(S63,S77)</f>
        <v>105</v>
      </c>
      <c r="T78" s="30">
        <f>SUM(T77,T63)</f>
        <v>397</v>
      </c>
      <c r="U78" s="30">
        <f>SUM(U63,U77)</f>
        <v>30</v>
      </c>
      <c r="V78" s="30">
        <f>SUM(V63,V77)</f>
        <v>45</v>
      </c>
      <c r="W78" s="30">
        <f>SUM(W63,W77)</f>
        <v>390</v>
      </c>
      <c r="X78" s="30">
        <f>SUM(X63,X77)</f>
        <v>90</v>
      </c>
      <c r="Y78" s="30">
        <f>SUM(Y77,Y63)</f>
        <v>518</v>
      </c>
      <c r="Z78" s="30">
        <f>SUM(Z63,Z77)</f>
        <v>30</v>
      </c>
      <c r="AA78" s="30">
        <f>SUM(AA63,AA77)</f>
        <v>50</v>
      </c>
      <c r="AB78" s="30">
        <f>SUM(AB63,AB77)</f>
        <v>360</v>
      </c>
      <c r="AC78" s="30">
        <f>SUM(AC63,AC77)</f>
        <v>100</v>
      </c>
      <c r="AD78" s="30">
        <f>SUM(AD77,AD63)</f>
        <v>445</v>
      </c>
      <c r="AE78" s="30">
        <f>SUM(AE63,AE77)</f>
        <v>33</v>
      </c>
      <c r="AF78" s="30">
        <f>SUM(AF63,AF77)</f>
        <v>55</v>
      </c>
      <c r="AG78" s="30">
        <f>SUM(AG63,AG77)</f>
        <v>150</v>
      </c>
      <c r="AH78" s="30">
        <f>SUM(AH63,AH77)</f>
        <v>55</v>
      </c>
      <c r="AI78" s="30">
        <f>SUM(AI77,AI63)</f>
        <v>370</v>
      </c>
      <c r="AJ78" s="30">
        <f>SUM(AJ63,AJ77)</f>
        <v>30</v>
      </c>
      <c r="AK78" s="30">
        <f>SUM(AK63,AK77)</f>
        <v>0</v>
      </c>
      <c r="AL78" s="30">
        <f>SUM(AL63,AL77)</f>
        <v>105</v>
      </c>
      <c r="AM78" s="83">
        <f>SUM(AM63,AM77)</f>
        <v>25</v>
      </c>
      <c r="AN78" s="30">
        <f>SUM(AN77,AN63)</f>
        <v>315</v>
      </c>
      <c r="AO78" s="83">
        <f>SUM(AO77,AO63)</f>
        <v>2277</v>
      </c>
      <c r="AP78" s="90"/>
    </row>
    <row r="79" spans="1:40" ht="12.75">
      <c r="A79" s="51"/>
      <c r="B79" s="103"/>
      <c r="C79" s="103"/>
      <c r="D79" s="103"/>
      <c r="E79" s="51"/>
      <c r="F79" s="51"/>
      <c r="G79" s="51"/>
      <c r="H79" s="51"/>
      <c r="I79" s="51"/>
      <c r="J79" s="51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51"/>
      <c r="AL79" s="105"/>
      <c r="AM79" s="105"/>
      <c r="AN79" s="105"/>
    </row>
    <row r="81" spans="13:42" ht="12.75">
      <c r="M81" s="4"/>
      <c r="AO81" s="1"/>
      <c r="AP81" s="1"/>
    </row>
    <row r="82" spans="2:42" s="1" customFormat="1" ht="12.75">
      <c r="B82" s="1" t="s">
        <v>115</v>
      </c>
      <c r="AO82" s="2"/>
      <c r="AP82" s="2"/>
    </row>
    <row r="84" spans="2:22" ht="12.75">
      <c r="B84" s="106" t="s">
        <v>61</v>
      </c>
      <c r="C84" s="106"/>
      <c r="D84" s="106"/>
      <c r="E84" s="106" t="s">
        <v>62</v>
      </c>
      <c r="F84" s="106" t="s">
        <v>116</v>
      </c>
      <c r="H84" s="106" t="s">
        <v>117</v>
      </c>
      <c r="V84" s="4"/>
    </row>
    <row r="85" spans="2:8" ht="12.75">
      <c r="B85" s="106" t="s">
        <v>63</v>
      </c>
      <c r="C85" s="106"/>
      <c r="D85" s="106"/>
      <c r="E85" s="106" t="s">
        <v>62</v>
      </c>
      <c r="F85" s="106" t="s">
        <v>118</v>
      </c>
      <c r="H85" s="106" t="s">
        <v>119</v>
      </c>
    </row>
    <row r="87" ht="16.5" customHeight="1"/>
    <row r="88" spans="2:43" ht="12.75">
      <c r="B88" s="107" t="s">
        <v>64</v>
      </c>
      <c r="C88" s="107"/>
      <c r="D88" s="107"/>
      <c r="AQ88" s="108"/>
    </row>
    <row r="89" s="215" customFormat="1" ht="12.75">
      <c r="A89" s="216" t="s">
        <v>120</v>
      </c>
    </row>
    <row r="90" s="215" customFormat="1" ht="12.75">
      <c r="A90" s="214" t="s">
        <v>121</v>
      </c>
    </row>
    <row r="91" s="215" customFormat="1" ht="12.75">
      <c r="A91" s="214" t="s">
        <v>122</v>
      </c>
    </row>
    <row r="92" s="215" customFormat="1" ht="12.75">
      <c r="A92" s="214" t="s">
        <v>136</v>
      </c>
    </row>
    <row r="93" s="215" customFormat="1" ht="12.75">
      <c r="A93" s="214" t="s">
        <v>137</v>
      </c>
    </row>
    <row r="94" s="213" customFormat="1" ht="12.75">
      <c r="A94" s="153" t="s">
        <v>138</v>
      </c>
    </row>
    <row r="95" s="153" customFormat="1" ht="12.75">
      <c r="A95" s="153" t="s">
        <v>147</v>
      </c>
    </row>
    <row r="96" ht="13.5" thickBot="1"/>
    <row r="97" spans="1:5" ht="16.5" thickBot="1">
      <c r="A97" s="154" t="s">
        <v>153</v>
      </c>
      <c r="B97" s="155"/>
      <c r="C97" s="155"/>
      <c r="D97" s="155"/>
      <c r="E97" s="156"/>
    </row>
    <row r="98" spans="1:5" ht="13.5" thickBot="1">
      <c r="A98" s="131"/>
      <c r="B98" s="132" t="s">
        <v>148</v>
      </c>
      <c r="C98" s="132" t="s">
        <v>149</v>
      </c>
      <c r="D98" s="133" t="s">
        <v>150</v>
      </c>
      <c r="E98" s="134" t="s">
        <v>12</v>
      </c>
    </row>
    <row r="99" spans="1:5" ht="26.25" thickBot="1">
      <c r="A99" s="135">
        <v>1</v>
      </c>
      <c r="B99" s="136" t="s">
        <v>126</v>
      </c>
      <c r="C99" s="137">
        <v>30</v>
      </c>
      <c r="D99" s="138" t="s">
        <v>154</v>
      </c>
      <c r="E99" s="139">
        <v>1</v>
      </c>
    </row>
    <row r="100" spans="1:5" ht="16.5" customHeight="1" thickBot="1">
      <c r="A100" s="135">
        <v>2</v>
      </c>
      <c r="B100" s="136" t="s">
        <v>151</v>
      </c>
      <c r="C100" s="137">
        <v>40</v>
      </c>
      <c r="D100" s="138" t="s">
        <v>155</v>
      </c>
      <c r="E100" s="139">
        <v>2</v>
      </c>
    </row>
    <row r="101" spans="1:5" ht="21.75" customHeight="1" thickBot="1">
      <c r="A101" s="135">
        <v>3</v>
      </c>
      <c r="B101" s="136" t="s">
        <v>127</v>
      </c>
      <c r="C101" s="137">
        <v>80</v>
      </c>
      <c r="D101" s="138" t="s">
        <v>156</v>
      </c>
      <c r="E101" s="139">
        <v>5</v>
      </c>
    </row>
    <row r="102" spans="1:5" ht="26.25" thickBot="1">
      <c r="A102" s="135">
        <v>4</v>
      </c>
      <c r="B102" s="140" t="s">
        <v>128</v>
      </c>
      <c r="C102" s="137">
        <v>60</v>
      </c>
      <c r="D102" s="138" t="s">
        <v>157</v>
      </c>
      <c r="E102" s="139">
        <v>5</v>
      </c>
    </row>
    <row r="103" spans="1:5" ht="20.25" customHeight="1" thickBot="1">
      <c r="A103" s="141"/>
      <c r="B103" s="142" t="s">
        <v>152</v>
      </c>
      <c r="C103" s="143">
        <f>SUM(C99:C102)</f>
        <v>210</v>
      </c>
      <c r="D103" s="143">
        <f>SUM(D99:D102)</f>
        <v>0</v>
      </c>
      <c r="E103" s="143">
        <f>SUM(E99:E102)</f>
        <v>13</v>
      </c>
    </row>
  </sheetData>
  <sheetProtection/>
  <mergeCells count="60">
    <mergeCell ref="A94:IV94"/>
    <mergeCell ref="A92:IV92"/>
    <mergeCell ref="A93:IV93"/>
    <mergeCell ref="A89:IV89"/>
    <mergeCell ref="A90:IV90"/>
    <mergeCell ref="A91:IV91"/>
    <mergeCell ref="AE15:AM15"/>
    <mergeCell ref="P16:S16"/>
    <mergeCell ref="U16:X16"/>
    <mergeCell ref="Z16:AC16"/>
    <mergeCell ref="AE16:AH16"/>
    <mergeCell ref="AJ16:AM16"/>
    <mergeCell ref="AP14:AP17"/>
    <mergeCell ref="AP39:AP42"/>
    <mergeCell ref="AO14:AO17"/>
    <mergeCell ref="AE41:AH41"/>
    <mergeCell ref="AJ41:AM41"/>
    <mergeCell ref="AE40:AM40"/>
    <mergeCell ref="AO39:AO42"/>
    <mergeCell ref="K14:AM14"/>
    <mergeCell ref="K15:S15"/>
    <mergeCell ref="U15:AC15"/>
    <mergeCell ref="E14:E17"/>
    <mergeCell ref="K16:N16"/>
    <mergeCell ref="F14:J16"/>
    <mergeCell ref="C14:D16"/>
    <mergeCell ref="A14:A17"/>
    <mergeCell ref="B14:B17"/>
    <mergeCell ref="A65:A68"/>
    <mergeCell ref="B65:B68"/>
    <mergeCell ref="A39:A42"/>
    <mergeCell ref="B39:B42"/>
    <mergeCell ref="C65:D67"/>
    <mergeCell ref="C39:D41"/>
    <mergeCell ref="Z41:AC41"/>
    <mergeCell ref="K41:N41"/>
    <mergeCell ref="P41:S41"/>
    <mergeCell ref="U41:X41"/>
    <mergeCell ref="K66:S66"/>
    <mergeCell ref="U66:AC66"/>
    <mergeCell ref="AE66:AM66"/>
    <mergeCell ref="AJ67:AM67"/>
    <mergeCell ref="AP65:AP68"/>
    <mergeCell ref="AO65:AO68"/>
    <mergeCell ref="AE67:AH67"/>
    <mergeCell ref="K65:AM65"/>
    <mergeCell ref="K67:N67"/>
    <mergeCell ref="P67:S67"/>
    <mergeCell ref="U67:X67"/>
    <mergeCell ref="Z67:AC67"/>
    <mergeCell ref="A95:IV95"/>
    <mergeCell ref="A97:E97"/>
    <mergeCell ref="D73:D74"/>
    <mergeCell ref="U40:AC40"/>
    <mergeCell ref="E39:E42"/>
    <mergeCell ref="F39:J41"/>
    <mergeCell ref="E65:E68"/>
    <mergeCell ref="F65:J67"/>
    <mergeCell ref="K39:AM39"/>
    <mergeCell ref="K40:S40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scale="55" r:id="rId1"/>
  <rowBreaks count="1" manualBreakCount="1">
    <brk id="5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Kocoń-Śliwa IKF PWSZ Racibórz</dc:creator>
  <cp:keywords/>
  <dc:description/>
  <cp:lastModifiedBy>patrycja.wegorowska</cp:lastModifiedBy>
  <cp:lastPrinted>2013-04-12T07:26:48Z</cp:lastPrinted>
  <dcterms:created xsi:type="dcterms:W3CDTF">2006-01-26T21:10:21Z</dcterms:created>
  <dcterms:modified xsi:type="dcterms:W3CDTF">2016-02-24T11:44:50Z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1898729788</vt:i4>
  </property>
  <property fmtid="{D5CDD505-2E9C-101B-9397-08002B2CF9AE}" pid="3" name="_EmailSubject">
    <vt:lpwstr>plany studiów-akredytacja-edukacja artystyczna w zakresie sztuk plastycznych</vt:lpwstr>
  </property>
  <property fmtid="{D5CDD505-2E9C-101B-9397-08002B2CF9AE}" pid="4" name="_AuthorEmail">
    <vt:lpwstr>patrycja.wegorowska@pwsz.raciborz.edu.pl</vt:lpwstr>
  </property>
  <property fmtid="{D5CDD505-2E9C-101B-9397-08002B2CF9AE}" pid="5" name="_AuthorEmailDisplayName">
    <vt:lpwstr>Węgorowska Patrycja</vt:lpwstr>
  </property>
  <property fmtid="{D5CDD505-2E9C-101B-9397-08002B2CF9AE}" pid="6" name="_PreviousAdHocReviewCycleID">
    <vt:i4>-855007212</vt:i4>
  </property>
</Properties>
</file>